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citb-my.sharepoint.com/personal/maria_cooper_citb_co_uk/Documents/Application Forms/Medium/"/>
    </mc:Choice>
  </mc:AlternateContent>
  <xr:revisionPtr revIDLastSave="75" documentId="8_{DE8214A5-D036-4676-9A60-2E6C18C0C8B5}" xr6:coauthVersionLast="47" xr6:coauthVersionMax="47" xr10:uidLastSave="{DC001BE8-E735-4B6D-9190-6AEA0D4E7002}"/>
  <workbookProtection workbookAlgorithmName="SHA-512" workbookHashValue="P2wSTtR/TeTo9p13PSEGzrpy+LOfNxbLhPUWd2ivTPxobQICO3MLl+zUXDvmmDSQEtLVPSpIfnt1ldaD7AZSUg==" workbookSaltValue="EfPrLzdj8LFq2Xn5E0NYew==" workbookSpinCount="100000" lockStructure="1"/>
  <bookViews>
    <workbookView xWindow="28680" yWindow="-120" windowWidth="29040" windowHeight="15720" tabRatio="626" firstSheet="1" activeTab="1" xr2:uid="{00000000-000D-0000-FFFF-FFFF00000000}"/>
  </bookViews>
  <sheets>
    <sheet name="Sheet1" sheetId="9" state="hidden" r:id="rId1"/>
    <sheet name="Application Details" sheetId="15" r:id="rId2"/>
    <sheet name="Application Questions" sheetId="14" r:id="rId3"/>
    <sheet name="Non Grant Eligible" sheetId="12" r:id="rId4"/>
    <sheet name="Grant Eligible" sheetId="5" r:id="rId5"/>
    <sheet name="GET Code List" sheetId="10" r:id="rId6"/>
    <sheet name="Power Query" sheetId="16" state="hidden" r:id="rId7"/>
    <sheet name="Power Query GET" sheetId="17" state="hidden" r:id="rId8"/>
    <sheet name="Power Query Non-GET" sheetId="18" state="hidden" r:id="rId9"/>
    <sheet name="List" sheetId="6" state="hidden" r:id="rId10"/>
    <sheet name="Workflow, MI &amp; Dashboards" sheetId="4" state="hidden" r:id="rId11"/>
  </sheets>
  <definedNames>
    <definedName name="_xlnm._FilterDatabase" localSheetId="4" hidden="1">'Grant Eligible'!$B$11:$M$11</definedName>
    <definedName name="activities">List!$C$2:$C$31</definedName>
    <definedName name="challenge">List!$G$2:$G$4</definedName>
    <definedName name="hear">List!$I$2:$I$10</definedName>
    <definedName name="Size" localSheetId="2">#REF!</definedName>
    <definedName name="Size" localSheetId="3">#REF!</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7" l="1"/>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D3" i="17"/>
  <c r="D4" i="17"/>
  <c r="D5" i="17"/>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C3" i="17"/>
  <c r="C4" i="17"/>
  <c r="C5" i="17"/>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1" i="5"/>
  <c r="C32" i="5"/>
  <c r="C33" i="5"/>
  <c r="C34" i="5"/>
  <c r="C35" i="5"/>
  <c r="C36" i="5"/>
  <c r="E31" i="5"/>
  <c r="M31" i="5" s="1"/>
  <c r="E32" i="5"/>
  <c r="M32" i="5" s="1"/>
  <c r="E33" i="5"/>
  <c r="M33" i="5" s="1"/>
  <c r="E34" i="5"/>
  <c r="E35" i="5"/>
  <c r="M35" i="5" s="1"/>
  <c r="E36" i="5"/>
  <c r="M36" i="5" s="1"/>
  <c r="L31" i="5"/>
  <c r="L32" i="5"/>
  <c r="L33" i="5"/>
  <c r="L34" i="5"/>
  <c r="L35" i="5"/>
  <c r="L36" i="5"/>
  <c r="M34" i="5"/>
  <c r="D13" i="5"/>
  <c r="D14" i="5"/>
  <c r="D15" i="5"/>
  <c r="D16" i="5"/>
  <c r="D17" i="5"/>
  <c r="D18" i="5"/>
  <c r="D19" i="5"/>
  <c r="D20" i="5"/>
  <c r="D21" i="5"/>
  <c r="D22" i="5"/>
  <c r="D23" i="5"/>
  <c r="D24" i="5"/>
  <c r="D25" i="5"/>
  <c r="D26" i="5"/>
  <c r="D27" i="5"/>
  <c r="D28" i="5"/>
  <c r="D29" i="5"/>
  <c r="D30" i="5"/>
  <c r="D31" i="5"/>
  <c r="D32" i="5"/>
  <c r="D33" i="5"/>
  <c r="D34" i="5"/>
  <c r="D35" i="5"/>
  <c r="D36" i="5"/>
  <c r="G3" i="18" l="1"/>
  <c r="G4" i="18"/>
  <c r="G5" i="18"/>
  <c r="G6" i="18"/>
  <c r="G7" i="18"/>
  <c r="G8" i="18"/>
  <c r="G9" i="18"/>
  <c r="G10" i="18"/>
  <c r="G11" i="18"/>
  <c r="G12"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F3" i="18"/>
  <c r="F4"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E3" i="18"/>
  <c r="E4" i="18"/>
  <c r="E5" i="18"/>
  <c r="E6" i="18"/>
  <c r="E7"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D3" i="18"/>
  <c r="D4" i="18"/>
  <c r="D5" i="18"/>
  <c r="D6" i="18"/>
  <c r="D7" i="18"/>
  <c r="D8" i="18"/>
  <c r="D9" i="18"/>
  <c r="D10" i="18"/>
  <c r="D11" i="18"/>
  <c r="D12" i="18"/>
  <c r="D13" i="18"/>
  <c r="D14" i="18"/>
  <c r="D15" i="18"/>
  <c r="D16" i="18"/>
  <c r="D17" i="18"/>
  <c r="D18" i="18"/>
  <c r="D19" i="18"/>
  <c r="D20" i="18"/>
  <c r="D21" i="18"/>
  <c r="D22" i="18"/>
  <c r="D23" i="18"/>
  <c r="D24" i="18"/>
  <c r="D25" i="18"/>
  <c r="D26" i="18"/>
  <c r="D27" i="18"/>
  <c r="D28" i="18"/>
  <c r="D29" i="18"/>
  <c r="D30" i="18"/>
  <c r="D31" i="18"/>
  <c r="D32" i="18"/>
  <c r="D33" i="18"/>
  <c r="D34" i="18"/>
  <c r="D35" i="18"/>
  <c r="D36" i="18"/>
  <c r="D37" i="18"/>
  <c r="D38" i="18"/>
  <c r="C3" i="18"/>
  <c r="C4" i="18"/>
  <c r="C5" i="18"/>
  <c r="C6" i="18"/>
  <c r="C7"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B3" i="18"/>
  <c r="B4" i="18"/>
  <c r="B5" i="18"/>
  <c r="B6"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A3" i="18"/>
  <c r="A4" i="18"/>
  <c r="A5" i="18"/>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S2" i="16"/>
  <c r="R2" i="16"/>
  <c r="Q2" i="16"/>
  <c r="P2" i="16"/>
  <c r="D2" i="18"/>
  <c r="C2" i="18"/>
  <c r="B2" i="18" s="1"/>
  <c r="E2" i="17"/>
  <c r="D2" i="17"/>
  <c r="G2" i="18" l="1"/>
  <c r="F2" i="18"/>
  <c r="A2" i="18"/>
  <c r="E2" i="18"/>
  <c r="O2" i="16" l="1"/>
  <c r="N2" i="16"/>
  <c r="U2" i="16"/>
  <c r="T2" i="16"/>
  <c r="G11" i="15"/>
  <c r="M2" i="16" l="1"/>
  <c r="I2" i="16"/>
  <c r="H2" i="16"/>
  <c r="G2" i="16"/>
  <c r="F2" i="16"/>
  <c r="E2" i="16"/>
  <c r="A2" i="16"/>
  <c r="D2" i="16"/>
  <c r="C2" i="16"/>
  <c r="B2" i="16"/>
  <c r="E13" i="5" l="1"/>
  <c r="E14" i="5"/>
  <c r="E15" i="5"/>
  <c r="E16" i="5"/>
  <c r="E17" i="5"/>
  <c r="E18" i="5"/>
  <c r="E19" i="5"/>
  <c r="E20" i="5"/>
  <c r="E21" i="5"/>
  <c r="E22" i="5"/>
  <c r="E23" i="5"/>
  <c r="E24" i="5"/>
  <c r="E25" i="5"/>
  <c r="E26" i="5"/>
  <c r="E27" i="5"/>
  <c r="E28" i="5"/>
  <c r="E29" i="5"/>
  <c r="E30" i="5"/>
  <c r="E12" i="5"/>
  <c r="D12" i="5"/>
  <c r="C2" i="17" s="1"/>
  <c r="C13" i="5"/>
  <c r="C14" i="5"/>
  <c r="C15" i="5"/>
  <c r="C16" i="5"/>
  <c r="C17" i="5"/>
  <c r="C18" i="5"/>
  <c r="C19" i="5"/>
  <c r="C20" i="5"/>
  <c r="C21" i="5"/>
  <c r="C22" i="5"/>
  <c r="C23" i="5"/>
  <c r="C24" i="5"/>
  <c r="C25" i="5"/>
  <c r="C26" i="5"/>
  <c r="C27" i="5"/>
  <c r="C28" i="5"/>
  <c r="C29" i="5"/>
  <c r="C30" i="5"/>
  <c r="C12" i="5"/>
  <c r="H31" i="17" l="1"/>
  <c r="G31" i="17"/>
  <c r="F31" i="17"/>
  <c r="B31" i="17"/>
  <c r="A31" i="17"/>
  <c r="H19" i="17"/>
  <c r="G19" i="17"/>
  <c r="F19" i="17"/>
  <c r="B19" i="17"/>
  <c r="A19" i="17"/>
  <c r="H11" i="17"/>
  <c r="G11" i="17"/>
  <c r="F11" i="17"/>
  <c r="B11" i="17"/>
  <c r="A11" i="17"/>
  <c r="H38" i="17"/>
  <c r="G38" i="17"/>
  <c r="A38" i="17"/>
  <c r="F38" i="17"/>
  <c r="B38" i="17"/>
  <c r="H34" i="17"/>
  <c r="G34" i="17"/>
  <c r="B34" i="17"/>
  <c r="F34" i="17"/>
  <c r="A34" i="17"/>
  <c r="H30" i="17"/>
  <c r="G30" i="17"/>
  <c r="A30" i="17"/>
  <c r="F30" i="17"/>
  <c r="B30" i="17"/>
  <c r="H26" i="17"/>
  <c r="G26" i="17"/>
  <c r="F26" i="17"/>
  <c r="B26" i="17"/>
  <c r="A26" i="17"/>
  <c r="H22" i="17"/>
  <c r="G22" i="17"/>
  <c r="F22" i="17"/>
  <c r="A22" i="17"/>
  <c r="B22" i="17"/>
  <c r="H18" i="17"/>
  <c r="G18" i="17"/>
  <c r="F18" i="17"/>
  <c r="B18" i="17"/>
  <c r="A18" i="17"/>
  <c r="H14" i="17"/>
  <c r="G14" i="17"/>
  <c r="F14" i="17"/>
  <c r="A14" i="17"/>
  <c r="B14" i="17"/>
  <c r="H10" i="17"/>
  <c r="G10" i="17"/>
  <c r="F10" i="17"/>
  <c r="B10" i="17"/>
  <c r="A10" i="17"/>
  <c r="H6" i="17"/>
  <c r="G6" i="17"/>
  <c r="F6" i="17"/>
  <c r="B6" i="17"/>
  <c r="A6" i="17"/>
  <c r="H35" i="17"/>
  <c r="G35" i="17"/>
  <c r="F35" i="17"/>
  <c r="B35" i="17"/>
  <c r="A35" i="17"/>
  <c r="H23" i="17"/>
  <c r="G23" i="17"/>
  <c r="F23" i="17"/>
  <c r="B23" i="17"/>
  <c r="A23" i="17"/>
  <c r="H7" i="17"/>
  <c r="G7" i="17"/>
  <c r="F7" i="17"/>
  <c r="B7" i="17"/>
  <c r="A7" i="17"/>
  <c r="H37" i="17"/>
  <c r="G37" i="17"/>
  <c r="F37" i="17"/>
  <c r="B37" i="17"/>
  <c r="A37" i="17"/>
  <c r="H33" i="17"/>
  <c r="G33" i="17"/>
  <c r="F33" i="17"/>
  <c r="B33" i="17"/>
  <c r="A33" i="17"/>
  <c r="H29" i="17"/>
  <c r="G29" i="17"/>
  <c r="F29" i="17"/>
  <c r="B29" i="17"/>
  <c r="A29" i="17"/>
  <c r="H25" i="17"/>
  <c r="G25" i="17"/>
  <c r="F25" i="17"/>
  <c r="B25" i="17"/>
  <c r="A25" i="17"/>
  <c r="H21" i="17"/>
  <c r="G21" i="17"/>
  <c r="F21" i="17"/>
  <c r="B21" i="17"/>
  <c r="A21" i="17"/>
  <c r="H17" i="17"/>
  <c r="G17" i="17"/>
  <c r="F17" i="17"/>
  <c r="B17" i="17"/>
  <c r="A17" i="17"/>
  <c r="H13" i="17"/>
  <c r="G13" i="17"/>
  <c r="F13" i="17"/>
  <c r="B13" i="17"/>
  <c r="A13" i="17"/>
  <c r="H9" i="17"/>
  <c r="G9" i="17"/>
  <c r="F9" i="17"/>
  <c r="B9" i="17"/>
  <c r="A9" i="17"/>
  <c r="H5" i="17"/>
  <c r="G5" i="17"/>
  <c r="F5" i="17"/>
  <c r="B5" i="17"/>
  <c r="A5" i="17"/>
  <c r="H27" i="17"/>
  <c r="G27" i="17"/>
  <c r="F27" i="17"/>
  <c r="B27" i="17"/>
  <c r="A27" i="17"/>
  <c r="H15" i="17"/>
  <c r="G15" i="17"/>
  <c r="F15" i="17"/>
  <c r="B15" i="17"/>
  <c r="A15" i="17"/>
  <c r="H3" i="17"/>
  <c r="G3" i="17"/>
  <c r="F3" i="17"/>
  <c r="B3" i="17"/>
  <c r="A3" i="17"/>
  <c r="G36" i="17"/>
  <c r="F36" i="17"/>
  <c r="B36" i="17"/>
  <c r="H36" i="17"/>
  <c r="A36" i="17"/>
  <c r="F32" i="17"/>
  <c r="B32" i="17"/>
  <c r="H32" i="17"/>
  <c r="G32" i="17"/>
  <c r="A32" i="17"/>
  <c r="F28" i="17"/>
  <c r="B28" i="17"/>
  <c r="H28" i="17"/>
  <c r="G28" i="17"/>
  <c r="A28" i="17"/>
  <c r="F24" i="17"/>
  <c r="B24" i="17"/>
  <c r="H24" i="17"/>
  <c r="G24" i="17"/>
  <c r="A24" i="17"/>
  <c r="F20" i="17"/>
  <c r="B20" i="17"/>
  <c r="H20" i="17"/>
  <c r="G20" i="17"/>
  <c r="A20" i="17"/>
  <c r="F16" i="17"/>
  <c r="B16" i="17"/>
  <c r="H16" i="17"/>
  <c r="G16" i="17"/>
  <c r="A16" i="17"/>
  <c r="F12" i="17"/>
  <c r="B12" i="17"/>
  <c r="A12" i="17"/>
  <c r="H12" i="17"/>
  <c r="G12" i="17"/>
  <c r="F8" i="17"/>
  <c r="B8" i="17"/>
  <c r="A8" i="17"/>
  <c r="H8" i="17"/>
  <c r="G8" i="17"/>
  <c r="F4" i="17"/>
  <c r="B4" i="17"/>
  <c r="A4" i="17"/>
  <c r="H4" i="17"/>
  <c r="G4" i="17"/>
  <c r="H2" i="17"/>
  <c r="G2" i="17"/>
  <c r="B2" i="17"/>
  <c r="F2" i="17"/>
  <c r="A2" i="17"/>
  <c r="L13" i="5"/>
  <c r="M13" i="5" s="1"/>
  <c r="L14" i="5"/>
  <c r="M14" i="5" s="1"/>
  <c r="L15" i="5"/>
  <c r="M15" i="5" s="1"/>
  <c r="L16" i="5"/>
  <c r="M16" i="5" s="1"/>
  <c r="L17" i="5"/>
  <c r="M17" i="5" s="1"/>
  <c r="L18" i="5"/>
  <c r="M18" i="5" s="1"/>
  <c r="L19" i="5"/>
  <c r="M19" i="5" s="1"/>
  <c r="L20" i="5"/>
  <c r="M20" i="5" s="1"/>
  <c r="L21" i="5"/>
  <c r="M21" i="5" s="1"/>
  <c r="L22" i="5"/>
  <c r="M22" i="5" s="1"/>
  <c r="L23" i="5"/>
  <c r="M23" i="5" s="1"/>
  <c r="L24" i="5"/>
  <c r="M24" i="5" s="1"/>
  <c r="L25" i="5"/>
  <c r="M25" i="5" s="1"/>
  <c r="L26" i="5"/>
  <c r="M26" i="5" s="1"/>
  <c r="L27" i="5"/>
  <c r="M27" i="5" s="1"/>
  <c r="L28" i="5"/>
  <c r="M28" i="5" s="1"/>
  <c r="L29" i="5"/>
  <c r="M29" i="5" s="1"/>
  <c r="L30" i="5"/>
  <c r="M30" i="5" s="1"/>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12" i="12" l="1"/>
  <c r="G23" i="15" s="1"/>
  <c r="K2" i="16" l="1"/>
  <c r="L12" i="5" l="1"/>
  <c r="M12" i="5" s="1"/>
  <c r="L6" i="9" l="1"/>
  <c r="M6" i="9" s="1"/>
  <c r="L7" i="9"/>
  <c r="M7" i="9" s="1"/>
  <c r="L8" i="9"/>
  <c r="M8" i="9" s="1"/>
  <c r="L5" i="9"/>
  <c r="M5" i="9" s="1"/>
  <c r="I6" i="9"/>
  <c r="I7" i="9"/>
  <c r="I8" i="9"/>
  <c r="I5" i="9"/>
  <c r="G21" i="15" l="1"/>
  <c r="G25" i="15" s="1"/>
  <c r="H25" i="15" s="1"/>
  <c r="J2" i="16" l="1"/>
  <c r="L2" i="16" l="1"/>
</calcChain>
</file>

<file path=xl/sharedStrings.xml><?xml version="1.0" encoding="utf-8"?>
<sst xmlns="http://schemas.openxmlformats.org/spreadsheetml/2006/main" count="6185" uniqueCount="3061">
  <si>
    <t>App. Type</t>
  </si>
  <si>
    <t>App #</t>
  </si>
  <si>
    <t>Date Submitted</t>
  </si>
  <si>
    <t>GET Code</t>
  </si>
  <si>
    <t>Course / Activity Title</t>
  </si>
  <si>
    <t xml:space="preserve">Grant Eligible Amount </t>
  </si>
  <si>
    <t>Start Date</t>
  </si>
  <si>
    <t>End Date</t>
  </si>
  <si>
    <t>Cost per head / activity</t>
  </si>
  <si>
    <t>Number of attendees</t>
  </si>
  <si>
    <t>Sub Total</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</si>
  <si>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</si>
  <si>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</si>
  <si>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</si>
  <si>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</si>
  <si>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</si>
  <si>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</si>
  <si>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</si>
  <si>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</si>
  <si>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</si>
  <si>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</si>
  <si>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</si>
  <si>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</si>
  <si>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</si>
  <si>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</si>
  <si>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</si>
  <si>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 xml:space="preserve">Applicant’s Declaration, Commitment Statement and Signature </t>
  </si>
  <si>
    <r>
      <t xml:space="preserve">On behalf of the Applicant, I confirm </t>
    </r>
    <r>
      <rPr>
        <i/>
        <sz val="10"/>
        <color theme="1"/>
        <rFont val="Calibri"/>
        <family val="2"/>
        <scheme val="minor"/>
      </rPr>
      <t>[please mark confirmation by placing an “X” in the below boxes where indicated]:</t>
    </r>
  </si>
  <si>
    <r>
      <t xml:space="preserve">At the date hereof, </t>
    </r>
    <r>
      <rPr>
        <u/>
        <sz val="10"/>
        <color theme="1"/>
        <rFont val="Calibri"/>
        <family val="2"/>
        <scheme val="minor"/>
      </rPr>
      <t>all</t>
    </r>
    <r>
      <rPr>
        <sz val="10"/>
        <color theme="1"/>
        <rFont val="Calibri"/>
        <family val="2"/>
        <scheme val="minor"/>
      </rPr>
      <t xml:space="preserve"> of the Applicant’s levy returns and levy payments are up to date;</t>
    </r>
  </si>
  <si>
    <t>Please complete the below application details to support your funding application. A guidance document is available to help you.</t>
  </si>
  <si>
    <t>NOTE: you will also need to complete either: the Grant Eligible tab, Non Grant Eligible tab or both if applicable. 
To delete unwanted entries, please use the backspace key, Delete will not work.</t>
  </si>
  <si>
    <t>At the date hereof, the Applicant is not in breach or default of any other agreements with or 
obligations to CITB;</t>
  </si>
  <si>
    <t>Applicant Name:</t>
  </si>
  <si>
    <t>Number of Employees:</t>
  </si>
  <si>
    <t>Please select….</t>
  </si>
  <si>
    <t xml:space="preserve">I have read and accept the associated terms of bidding and terms of funding for this funding and 
agree to deliver the project in strict compliance with those and the contents of this application form;    </t>
  </si>
  <si>
    <t xml:space="preserve">Applicant Contact Number: </t>
  </si>
  <si>
    <t>Entitlement:</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</si>
  <si>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</si>
  <si>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Contact Email Address:</t>
  </si>
  <si>
    <t>Bank Account Number:</t>
  </si>
  <si>
    <t>Levy Registration Number:</t>
  </si>
  <si>
    <t>Sort Code (numbers only):</t>
  </si>
  <si>
    <t>I acknowledge and accept that any false or misleading statement given in this application will invalidate the application and (if applicable) result in any funding being revoked, withheld or recovered with interest; and</t>
  </si>
  <si>
    <t>Organisation Name:</t>
  </si>
  <si>
    <t>Is the Organisation VAT Registered?</t>
  </si>
  <si>
    <t>Please Select..</t>
  </si>
  <si>
    <t>I confirm that all of the information within this application is true and correct and that I have authority to complete and sign this application for funding on behalf of the Applicant seeking funding.</t>
  </si>
  <si>
    <t>Organisation Address</t>
  </si>
  <si>
    <t>Address Line 1:</t>
  </si>
  <si>
    <t>How did you hear about CITB Funding?</t>
  </si>
  <si>
    <t>Signed By:</t>
  </si>
  <si>
    <t>Print Name:</t>
  </si>
  <si>
    <t>Date:</t>
  </si>
  <si>
    <t>Address Line 2:</t>
  </si>
  <si>
    <t>Town/City:</t>
  </si>
  <si>
    <t>Grant Eligible Total (£)</t>
  </si>
  <si>
    <t>DD/MM/YYYY</t>
  </si>
  <si>
    <t>County:</t>
  </si>
  <si>
    <t>Postcode:</t>
  </si>
  <si>
    <t>Non Grant Eligible Total (£)</t>
  </si>
  <si>
    <t>Main Activity:</t>
  </si>
  <si>
    <t>Total Funding Required (£)</t>
  </si>
  <si>
    <t>Please answer the below mandatory questions to support your application.</t>
  </si>
  <si>
    <t>To delete unwanted entries, please use the backspace key, delete will not work</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</si>
  <si>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</si>
  <si>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Your answer must cover the rationale for both the Non Grant Eligible </t>
    </r>
    <r>
      <rPr>
        <b/>
        <u/>
        <sz val="10"/>
        <color theme="0"/>
        <rFont val="Calibri"/>
        <family val="2"/>
        <scheme val="minor"/>
      </rPr>
      <t xml:space="preserve">and </t>
    </r>
    <r>
      <rPr>
        <b/>
        <sz val="10"/>
        <color theme="0"/>
        <rFont val="Calibri"/>
        <family val="2"/>
        <scheme val="minor"/>
      </rPr>
      <t>Grant Eligible training (where applicable)</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</si>
  <si>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</si>
  <si>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</si>
  <si>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</si>
  <si>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below table to support your application for non 'grant eligible' activity.</t>
  </si>
  <si>
    <t>Training/Activity title</t>
  </si>
  <si>
    <t>Training/Activity provider</t>
  </si>
  <si>
    <t>Number of participants</t>
  </si>
  <si>
    <t>Cost per head</t>
  </si>
  <si>
    <t>Indicative start date (DD/MM/YY)</t>
  </si>
  <si>
    <t>Indicative end date (DD/MM/YY)</t>
  </si>
  <si>
    <t>Total Funding Required</t>
  </si>
  <si>
    <t xml:space="preserve">
How will you the ensure quality of the course/activity?</t>
  </si>
  <si>
    <t xml:space="preserve">
How have you assessed value for money for this activity?</t>
  </si>
  <si>
    <t>NOTE: GET Reference can be found in cloumn B on the 'Get Code List' Worksheet</t>
  </si>
  <si>
    <t>Our Ref</t>
  </si>
  <si>
    <t>Course/Training title</t>
  </si>
  <si>
    <t>Grant Eligibility Value/Tier</t>
  </si>
  <si>
    <t>Training Provider Name</t>
  </si>
  <si>
    <t>Number of paticipants</t>
  </si>
  <si>
    <t>Start Date (DD/MM/YY)</t>
  </si>
  <si>
    <t>End Date (DD/MM/YY)</t>
  </si>
  <si>
    <t xml:space="preserve">
How have you ensured the quality of this activity?</t>
  </si>
  <si>
    <t>Reference</t>
  </si>
  <si>
    <t>Standard title</t>
  </si>
  <si>
    <t>Occupational area</t>
  </si>
  <si>
    <t>Grant/TS code</t>
  </si>
  <si>
    <t>Grant Value/Tier</t>
  </si>
  <si>
    <t>HNC001</t>
  </si>
  <si>
    <t>£1125 (HNC Attendance Grant)</t>
  </si>
  <si>
    <t>HNC002</t>
  </si>
  <si>
    <t>£1875 (HNC Achievement Grant)</t>
  </si>
  <si>
    <t>LPQ001</t>
  </si>
  <si>
    <t>£1125 (Attendance Grant)</t>
  </si>
  <si>
    <t>LPQ002</t>
  </si>
  <si>
    <t>£1875 (Achievement Grant)</t>
  </si>
  <si>
    <t>NEB001</t>
  </si>
  <si>
    <t>£600 (NEBOSH)</t>
  </si>
  <si>
    <t>VQ001</t>
  </si>
  <si>
    <t>£300 (VQ)</t>
  </si>
  <si>
    <t>VQ002</t>
  </si>
  <si>
    <t>£600 (VQ)</t>
  </si>
  <si>
    <t>Automatic</t>
  </si>
  <si>
    <t>£190 (Plant practical test rate 1)</t>
  </si>
  <si>
    <t>£240 (Plant practical test rate 2)</t>
  </si>
  <si>
    <t>Health and safety in construction site supervision - SSP refresher</t>
  </si>
  <si>
    <t>£410 (Plant practical test rate 3)</t>
  </si>
  <si>
    <t>£60 (Plant theory test rate)</t>
  </si>
  <si>
    <t>Health and safety in construction site management - SSP refresher</t>
  </si>
  <si>
    <t>Construction (common)</t>
  </si>
  <si>
    <t>GET0013</t>
  </si>
  <si>
    <t>GET0024</t>
  </si>
  <si>
    <t>GET0041</t>
  </si>
  <si>
    <t>GET0049</t>
  </si>
  <si>
    <t>Plastering</t>
  </si>
  <si>
    <t>GET0064</t>
  </si>
  <si>
    <t>GET0069</t>
  </si>
  <si>
    <t>GET0074</t>
  </si>
  <si>
    <t>GET0077</t>
  </si>
  <si>
    <t>Rail</t>
  </si>
  <si>
    <t>GET0082</t>
  </si>
  <si>
    <t>Asbestos</t>
  </si>
  <si>
    <t>GET0095</t>
  </si>
  <si>
    <t>GET0096</t>
  </si>
  <si>
    <t>GET0109</t>
  </si>
  <si>
    <t>GET0114</t>
  </si>
  <si>
    <t>GET0128</t>
  </si>
  <si>
    <t>GET0130</t>
  </si>
  <si>
    <t>Concrete</t>
  </si>
  <si>
    <t>GET0133</t>
  </si>
  <si>
    <t>GET0134</t>
  </si>
  <si>
    <t>GET0142</t>
  </si>
  <si>
    <t>GET0188</t>
  </si>
  <si>
    <t>GET0200</t>
  </si>
  <si>
    <t>GET0203</t>
  </si>
  <si>
    <t>GET0221</t>
  </si>
  <si>
    <t>GET0229</t>
  </si>
  <si>
    <t>Systems Scaffolding Product Training Scheme (SSPTS)</t>
  </si>
  <si>
    <t>GET0236</t>
  </si>
  <si>
    <t>Advanced Scaffold Inspection Training Scheme (ASITS)</t>
  </si>
  <si>
    <t>GET0237</t>
  </si>
  <si>
    <t>Scaffolding Supervisor/Manager Refresher</t>
  </si>
  <si>
    <t>GET0238</t>
  </si>
  <si>
    <t>Scaffolder/Advanced Scaffolder Refresher</t>
  </si>
  <si>
    <t>GET0239</t>
  </si>
  <si>
    <t>Demolition</t>
  </si>
  <si>
    <t>CCDO Demolition Labourer Safety Awareness</t>
  </si>
  <si>
    <t>GET0247</t>
  </si>
  <si>
    <t>CCDO Demolition Refurbishment Operative Safety Awareness</t>
  </si>
  <si>
    <t>GET0248</t>
  </si>
  <si>
    <t>CCDO Advanced Demolition Operative Safety Awareness</t>
  </si>
  <si>
    <t>GET0249</t>
  </si>
  <si>
    <t>CCDO Demolition Chargehand Safety Awareness</t>
  </si>
  <si>
    <t>GET0250</t>
  </si>
  <si>
    <t>CCDO Demolition Site Supervisor Safety Awareness</t>
  </si>
  <si>
    <t>GET0251</t>
  </si>
  <si>
    <t>CCDO Demolition Project Manager Safety Awareness</t>
  </si>
  <si>
    <t>GET0252</t>
  </si>
  <si>
    <t>CCDO Demolition Refurbishment Operative Safety Awareness Refresher</t>
  </si>
  <si>
    <t>GET0253</t>
  </si>
  <si>
    <t>GET0254</t>
  </si>
  <si>
    <t>CCDO Demolition Chargehand Safety Awareness Refresher</t>
  </si>
  <si>
    <t>GET0255</t>
  </si>
  <si>
    <t>CCDO Demolition Site Supervisor Safety Awareness Refresher</t>
  </si>
  <si>
    <t>GET0256</t>
  </si>
  <si>
    <t>CCDO Demolition Project Manager Safety Awareness Refresher</t>
  </si>
  <si>
    <t>GET0257</t>
  </si>
  <si>
    <t>GET0261</t>
  </si>
  <si>
    <t>Roofing (common)</t>
  </si>
  <si>
    <t>GET0265</t>
  </si>
  <si>
    <t>GET0268</t>
  </si>
  <si>
    <t>GET0273</t>
  </si>
  <si>
    <t>Utilities</t>
  </si>
  <si>
    <t>GET0351</t>
  </si>
  <si>
    <t>GET0406</t>
  </si>
  <si>
    <t>GET0407</t>
  </si>
  <si>
    <t>GET0408</t>
  </si>
  <si>
    <t>GET0413</t>
  </si>
  <si>
    <t>GET0414</t>
  </si>
  <si>
    <t>GET0421</t>
  </si>
  <si>
    <t>GET0423</t>
  </si>
  <si>
    <t>GET0427</t>
  </si>
  <si>
    <t>GET0441</t>
  </si>
  <si>
    <t>GET0444</t>
  </si>
  <si>
    <t>GET0445</t>
  </si>
  <si>
    <t>GET0448</t>
  </si>
  <si>
    <t>GET0478</t>
  </si>
  <si>
    <t>Heritage (brickwork)</t>
  </si>
  <si>
    <t>GET0512</t>
  </si>
  <si>
    <t>GET0513</t>
  </si>
  <si>
    <t>GET0516</t>
  </si>
  <si>
    <t>Heritage (roofing)</t>
  </si>
  <si>
    <t>GET0528</t>
  </si>
  <si>
    <t>Fibrous plasterwork conservation</t>
  </si>
  <si>
    <t>Heritage (plastering)</t>
  </si>
  <si>
    <t>Solid plastered surfaces conservation</t>
  </si>
  <si>
    <t>Fibrous plasterwork production</t>
  </si>
  <si>
    <t>Heritage (stonemasonry)</t>
  </si>
  <si>
    <t>Internal fixing of cavity drainage membranes</t>
  </si>
  <si>
    <t>Anchoring</t>
  </si>
  <si>
    <t>Drilling and grouting</t>
  </si>
  <si>
    <t>Drilling applications and methods</t>
  </si>
  <si>
    <t>Geology</t>
  </si>
  <si>
    <t>Ground investigation</t>
  </si>
  <si>
    <t>Site management</t>
  </si>
  <si>
    <t>GET0613</t>
  </si>
  <si>
    <t>GET0645</t>
  </si>
  <si>
    <t>GET0647</t>
  </si>
  <si>
    <t>GET0652</t>
  </si>
  <si>
    <t>GET0676</t>
  </si>
  <si>
    <t>GET0677</t>
  </si>
  <si>
    <t>Lookout</t>
  </si>
  <si>
    <t>GET0705</t>
  </si>
  <si>
    <t>GET0706</t>
  </si>
  <si>
    <t>GET0707</t>
  </si>
  <si>
    <t>GET0708</t>
  </si>
  <si>
    <t>GET0709</t>
  </si>
  <si>
    <t>GET0710</t>
  </si>
  <si>
    <t>GET0711</t>
  </si>
  <si>
    <t>GET0712</t>
  </si>
  <si>
    <t>GET0713</t>
  </si>
  <si>
    <t>GET0714</t>
  </si>
  <si>
    <t>GET0715</t>
  </si>
  <si>
    <t>GET0716</t>
  </si>
  <si>
    <t>GET0717</t>
  </si>
  <si>
    <t>GET0718</t>
  </si>
  <si>
    <t>GET0720</t>
  </si>
  <si>
    <t>GET0721</t>
  </si>
  <si>
    <t>GET0722</t>
  </si>
  <si>
    <t>GET0723</t>
  </si>
  <si>
    <t>GET0724</t>
  </si>
  <si>
    <t>GET0725</t>
  </si>
  <si>
    <t>GET0726</t>
  </si>
  <si>
    <t>GET0727</t>
  </si>
  <si>
    <t>GET0728</t>
  </si>
  <si>
    <t>GET0729</t>
  </si>
  <si>
    <t>GET0730</t>
  </si>
  <si>
    <t>GET0731</t>
  </si>
  <si>
    <t>GET0734</t>
  </si>
  <si>
    <t>GET0735</t>
  </si>
  <si>
    <t>GET0736</t>
  </si>
  <si>
    <t>GET0737</t>
  </si>
  <si>
    <t>GET0738</t>
  </si>
  <si>
    <t>GET0739</t>
  </si>
  <si>
    <t>GET0740</t>
  </si>
  <si>
    <t>GET0741</t>
  </si>
  <si>
    <t>GET0742</t>
  </si>
  <si>
    <t>GET0744</t>
  </si>
  <si>
    <t>GET0745</t>
  </si>
  <si>
    <t>GET0746</t>
  </si>
  <si>
    <t>GET0748</t>
  </si>
  <si>
    <t>GET0749</t>
  </si>
  <si>
    <t>GET0750</t>
  </si>
  <si>
    <t>GET0751</t>
  </si>
  <si>
    <t>GET0752</t>
  </si>
  <si>
    <t>GET0753</t>
  </si>
  <si>
    <t>GET0755</t>
  </si>
  <si>
    <t>GET0756</t>
  </si>
  <si>
    <t>GET0757</t>
  </si>
  <si>
    <t>GET0758</t>
  </si>
  <si>
    <t>GET0759</t>
  </si>
  <si>
    <t>GET0760</t>
  </si>
  <si>
    <t>GET0761</t>
  </si>
  <si>
    <t>GET0762</t>
  </si>
  <si>
    <t>GET0763</t>
  </si>
  <si>
    <t>GET0764</t>
  </si>
  <si>
    <t>GET0765</t>
  </si>
  <si>
    <t>GET0766</t>
  </si>
  <si>
    <t>GET0767</t>
  </si>
  <si>
    <t>GET0768</t>
  </si>
  <si>
    <t>GET0769</t>
  </si>
  <si>
    <t>GET0770</t>
  </si>
  <si>
    <t>GET0771</t>
  </si>
  <si>
    <t>GET0772</t>
  </si>
  <si>
    <t>GET0773</t>
  </si>
  <si>
    <t>GET0774</t>
  </si>
  <si>
    <t>GET0775</t>
  </si>
  <si>
    <t>GET0776</t>
  </si>
  <si>
    <t>GET0777</t>
  </si>
  <si>
    <t>GET0778</t>
  </si>
  <si>
    <t>GET0780</t>
  </si>
  <si>
    <t>GET0781</t>
  </si>
  <si>
    <t>GET0782</t>
  </si>
  <si>
    <t>GET0783</t>
  </si>
  <si>
    <t>GET0784</t>
  </si>
  <si>
    <t>GET0785</t>
  </si>
  <si>
    <t>GET0786</t>
  </si>
  <si>
    <t>GET0787</t>
  </si>
  <si>
    <t>GET0788</t>
  </si>
  <si>
    <t>GET0789</t>
  </si>
  <si>
    <t>GET0790</t>
  </si>
  <si>
    <t>GET0791</t>
  </si>
  <si>
    <t>GET0792</t>
  </si>
  <si>
    <t>GET0793</t>
  </si>
  <si>
    <t>GET0794</t>
  </si>
  <si>
    <t>GET0795</t>
  </si>
  <si>
    <t>GET0796</t>
  </si>
  <si>
    <t>GET0797</t>
  </si>
  <si>
    <t>GET0798</t>
  </si>
  <si>
    <t>GET0799</t>
  </si>
  <si>
    <t>GET0800</t>
  </si>
  <si>
    <t>GET0802</t>
  </si>
  <si>
    <t>GET0803</t>
  </si>
  <si>
    <t>GET0804</t>
  </si>
  <si>
    <t>GET0805</t>
  </si>
  <si>
    <t>GET0807</t>
  </si>
  <si>
    <t>GET0808</t>
  </si>
  <si>
    <t>GET0809</t>
  </si>
  <si>
    <t>GET0810</t>
  </si>
  <si>
    <t>GET0811</t>
  </si>
  <si>
    <t>GET0812</t>
  </si>
  <si>
    <t>GET0813</t>
  </si>
  <si>
    <t>GET0814</t>
  </si>
  <si>
    <t>GET0815</t>
  </si>
  <si>
    <t>GET0816</t>
  </si>
  <si>
    <t>GET0817</t>
  </si>
  <si>
    <t>GET0818</t>
  </si>
  <si>
    <t>GET0821</t>
  </si>
  <si>
    <t>GET0822</t>
  </si>
  <si>
    <t>GET0823</t>
  </si>
  <si>
    <t>GET0824</t>
  </si>
  <si>
    <t>GET0825</t>
  </si>
  <si>
    <t>GET0826</t>
  </si>
  <si>
    <t>GET0827</t>
  </si>
  <si>
    <t>GET0828</t>
  </si>
  <si>
    <t>GET0829</t>
  </si>
  <si>
    <t>GET0830</t>
  </si>
  <si>
    <t>GET0831</t>
  </si>
  <si>
    <t>GET0832</t>
  </si>
  <si>
    <t>GET0833</t>
  </si>
  <si>
    <t>GET0834</t>
  </si>
  <si>
    <t>GET0835</t>
  </si>
  <si>
    <t>GET0836</t>
  </si>
  <si>
    <t>GET0837</t>
  </si>
  <si>
    <t>GET0838</t>
  </si>
  <si>
    <t>GET1042</t>
  </si>
  <si>
    <t>GET1043</t>
  </si>
  <si>
    <t>GET1077</t>
  </si>
  <si>
    <t>GET1078</t>
  </si>
  <si>
    <t>GET1099</t>
  </si>
  <si>
    <t>Heritage (common)</t>
  </si>
  <si>
    <t>GET1101</t>
  </si>
  <si>
    <t>Waterproofing</t>
  </si>
  <si>
    <t>GET1161</t>
  </si>
  <si>
    <t>GET1178</t>
  </si>
  <si>
    <t>GET1180</t>
  </si>
  <si>
    <t>GET1181</t>
  </si>
  <si>
    <t>GET1182</t>
  </si>
  <si>
    <t>GET1193</t>
  </si>
  <si>
    <t>GET1196</t>
  </si>
  <si>
    <t>GET1207</t>
  </si>
  <si>
    <t>Traditional basic hard metal craft</t>
  </si>
  <si>
    <t>GET1260</t>
  </si>
  <si>
    <t>Traditional intermediate hard metal craft module 1 joints, seams and flashings</t>
  </si>
  <si>
    <t>GET1261</t>
  </si>
  <si>
    <t>Traditional intermediate hard metal craft module 2 weatherings</t>
  </si>
  <si>
    <t>GET1262</t>
  </si>
  <si>
    <t>Traditional intermediate hard metal craft module 3 roofs and gutters</t>
  </si>
  <si>
    <t>GET1263</t>
  </si>
  <si>
    <t>Traditional intermediate hard metal craft module 4 cladding and dormers</t>
  </si>
  <si>
    <t>GET1264</t>
  </si>
  <si>
    <t>Traditional advanced hard metal craft</t>
  </si>
  <si>
    <t>GET1265</t>
  </si>
  <si>
    <t>GET1266</t>
  </si>
  <si>
    <t>GET1290</t>
  </si>
  <si>
    <t>GET1294</t>
  </si>
  <si>
    <t>Operative Training Scheme (COTS)</t>
  </si>
  <si>
    <t>GET1313</t>
  </si>
  <si>
    <t>System Scaffolding Product Inspection</t>
  </si>
  <si>
    <t>GET1314</t>
  </si>
  <si>
    <t>Scaffolding Awareness</t>
  </si>
  <si>
    <t>GET1315</t>
  </si>
  <si>
    <t>GET1321</t>
  </si>
  <si>
    <t>GET1322</t>
  </si>
  <si>
    <t>GET1323</t>
  </si>
  <si>
    <t>GET1324</t>
  </si>
  <si>
    <t>GET1325</t>
  </si>
  <si>
    <t>GET1326</t>
  </si>
  <si>
    <t>GET1327</t>
  </si>
  <si>
    <t>GET1328</t>
  </si>
  <si>
    <t>GET1329</t>
  </si>
  <si>
    <t>GET1330</t>
  </si>
  <si>
    <t>Access Tower Specialist</t>
  </si>
  <si>
    <t>GET1331</t>
  </si>
  <si>
    <t>GET1332</t>
  </si>
  <si>
    <t>GET1333</t>
  </si>
  <si>
    <t>GET1380</t>
  </si>
  <si>
    <t>NHSS 12B Lead Traffic Management Operative (LTMO)</t>
  </si>
  <si>
    <t>GET1381</t>
  </si>
  <si>
    <t>NHSS 12A/B General Operative</t>
  </si>
  <si>
    <t>GET1385</t>
  </si>
  <si>
    <t>NHSS 12A/B Traffic Safety and Control Officer (TSCO)</t>
  </si>
  <si>
    <t>GET1386</t>
  </si>
  <si>
    <t>GET1387</t>
  </si>
  <si>
    <t>NHSS 12C Supervisor</t>
  </si>
  <si>
    <t>GET1388</t>
  </si>
  <si>
    <t>NHSS 12C Supervisor Refresher</t>
  </si>
  <si>
    <t>GET1389</t>
  </si>
  <si>
    <t>NHSS Impact Protection Vehicle</t>
  </si>
  <si>
    <t>GET1393</t>
  </si>
  <si>
    <t>NHSS Impact Protection Vehicle Refresher</t>
  </si>
  <si>
    <t>GET1394</t>
  </si>
  <si>
    <t>GET1395</t>
  </si>
  <si>
    <t>NHSS 10B Installer</t>
  </si>
  <si>
    <t>GET1396</t>
  </si>
  <si>
    <t>GET1398</t>
  </si>
  <si>
    <t>GET1400</t>
  </si>
  <si>
    <t>GET1403</t>
  </si>
  <si>
    <t>GET1404</t>
  </si>
  <si>
    <t>GET1408</t>
  </si>
  <si>
    <t>GET1409</t>
  </si>
  <si>
    <t>GET1410</t>
  </si>
  <si>
    <t>GET1414</t>
  </si>
  <si>
    <t>GET1415</t>
  </si>
  <si>
    <t>Milling Machine Operator</t>
  </si>
  <si>
    <t>GET1419</t>
  </si>
  <si>
    <t>302.1 Installing, Maintaining and Removing Temporary Traffic Management on Rural and Urban Roads</t>
  </si>
  <si>
    <t>GET1431</t>
  </si>
  <si>
    <t>GET1432</t>
  </si>
  <si>
    <t>GET1433</t>
  </si>
  <si>
    <t>GET1434</t>
  </si>
  <si>
    <t>GET1490</t>
  </si>
  <si>
    <t>GET1491</t>
  </si>
  <si>
    <t>GET1492</t>
  </si>
  <si>
    <t>GET1498</t>
  </si>
  <si>
    <t>GET1505</t>
  </si>
  <si>
    <t>Hand held hydraulic concrete crushing</t>
  </si>
  <si>
    <t>GET1587</t>
  </si>
  <si>
    <t>GET1588</t>
  </si>
  <si>
    <t>Remote controlled plant for crushing and breaking characteristics and types</t>
  </si>
  <si>
    <t>GET1589</t>
  </si>
  <si>
    <t>GET1590</t>
  </si>
  <si>
    <t>GET1602</t>
  </si>
  <si>
    <t>GET1605</t>
  </si>
  <si>
    <t>GET1627</t>
  </si>
  <si>
    <t>GET1630</t>
  </si>
  <si>
    <t>GET1666</t>
  </si>
  <si>
    <t>GET1675</t>
  </si>
  <si>
    <t>GET1677</t>
  </si>
  <si>
    <t>Planning, setting up and managing small re-development site works</t>
  </si>
  <si>
    <t>GET1680</t>
  </si>
  <si>
    <t>Scaffolding</t>
  </si>
  <si>
    <t>GET1681</t>
  </si>
  <si>
    <t>GET1682</t>
  </si>
  <si>
    <t>GET1688</t>
  </si>
  <si>
    <t>GET1689</t>
  </si>
  <si>
    <t>GET1693</t>
  </si>
  <si>
    <t>GET1694</t>
  </si>
  <si>
    <t>GET1696</t>
  </si>
  <si>
    <t>GET1704</t>
  </si>
  <si>
    <t>GET1705</t>
  </si>
  <si>
    <t>GET1706</t>
  </si>
  <si>
    <t>GET1707</t>
  </si>
  <si>
    <t>GET1708</t>
  </si>
  <si>
    <t>GET1709</t>
  </si>
  <si>
    <t>GET1710</t>
  </si>
  <si>
    <t>GET1711</t>
  </si>
  <si>
    <t>GET1712</t>
  </si>
  <si>
    <t>GET1713</t>
  </si>
  <si>
    <t>GET1714</t>
  </si>
  <si>
    <t>GET1715</t>
  </si>
  <si>
    <t>GET1728</t>
  </si>
  <si>
    <t>GET1738</t>
  </si>
  <si>
    <t>GET1747</t>
  </si>
  <si>
    <t>GET1750</t>
  </si>
  <si>
    <t>GET1752</t>
  </si>
  <si>
    <t>GET1754</t>
  </si>
  <si>
    <t>Tiling in wet rooms</t>
  </si>
  <si>
    <t>GET1759</t>
  </si>
  <si>
    <t>GET1760</t>
  </si>
  <si>
    <t>Large format tiles for internal tiling</t>
  </si>
  <si>
    <t>GET1764</t>
  </si>
  <si>
    <t>Internal ceramic tiling to sheet and board substrates</t>
  </si>
  <si>
    <t>GET1765</t>
  </si>
  <si>
    <t>Guidelines for tiling</t>
  </si>
  <si>
    <t>GET1766</t>
  </si>
  <si>
    <t>Types of roof systems</t>
  </si>
  <si>
    <t>GET1769</t>
  </si>
  <si>
    <t>Thermal insulation for single ply roofing</t>
  </si>
  <si>
    <t>GET1770</t>
  </si>
  <si>
    <t>Tools and equipment used with single ply roofing</t>
  </si>
  <si>
    <t>GET1771</t>
  </si>
  <si>
    <t>Testing and repair</t>
  </si>
  <si>
    <t>GET1772</t>
  </si>
  <si>
    <t>Single ply roofing introduction</t>
  </si>
  <si>
    <t>GET1773</t>
  </si>
  <si>
    <t>Single ply roofing advanced</t>
  </si>
  <si>
    <t>GET1774</t>
  </si>
  <si>
    <t>Preparation of roof decking for existing roof</t>
  </si>
  <si>
    <t>GET1775</t>
  </si>
  <si>
    <t>Design principles of single ply roofing</t>
  </si>
  <si>
    <t>GET1776</t>
  </si>
  <si>
    <t>Building regulations and standards</t>
  </si>
  <si>
    <t>GET1777</t>
  </si>
  <si>
    <t>GET1778</t>
  </si>
  <si>
    <t>Brick slip systems</t>
  </si>
  <si>
    <t>Bricklaying</t>
  </si>
  <si>
    <t>GET1779</t>
  </si>
  <si>
    <t>GET1780</t>
  </si>
  <si>
    <t>Co-ordinating brickwork requirements</t>
  </si>
  <si>
    <t>GET1781</t>
  </si>
  <si>
    <t>Cold weather working requirements for bricklayers</t>
  </si>
  <si>
    <t>GET1782</t>
  </si>
  <si>
    <t>Forming of cavities and correct installation of ties</t>
  </si>
  <si>
    <t>GET1783</t>
  </si>
  <si>
    <t>Installing fire barriers and breaks</t>
  </si>
  <si>
    <t>GET1784</t>
  </si>
  <si>
    <t>Masonry cutting and drilling</t>
  </si>
  <si>
    <t>GET1785</t>
  </si>
  <si>
    <t>Masonry support angle installation</t>
  </si>
  <si>
    <t>GET1786</t>
  </si>
  <si>
    <t>Modern site culture</t>
  </si>
  <si>
    <t>GET1787</t>
  </si>
  <si>
    <t>Materials storage and protection</t>
  </si>
  <si>
    <t>GET1788</t>
  </si>
  <si>
    <t>GET1789</t>
  </si>
  <si>
    <t>Specialist damp proof course cloak systems</t>
  </si>
  <si>
    <t>GET1790</t>
  </si>
  <si>
    <t>GET1791</t>
  </si>
  <si>
    <t>Wind post installation</t>
  </si>
  <si>
    <t>GET1792</t>
  </si>
  <si>
    <t>GET1794</t>
  </si>
  <si>
    <t>Introduction to movement joints</t>
  </si>
  <si>
    <t>GET1795</t>
  </si>
  <si>
    <t>Repairing defective brick and block work</t>
  </si>
  <si>
    <t>GET1796</t>
  </si>
  <si>
    <t>Brick soffit systems</t>
  </si>
  <si>
    <t>GET1797</t>
  </si>
  <si>
    <t>Adhesives, sealants and bitumen for liquid roofing</t>
  </si>
  <si>
    <t>GET1821</t>
  </si>
  <si>
    <t>Balconies, podiums and inverted roof systems</t>
  </si>
  <si>
    <t>GET1822</t>
  </si>
  <si>
    <t>GET1823</t>
  </si>
  <si>
    <t>Details, terminations, flashings, gutters, night seals, faults and rectification</t>
  </si>
  <si>
    <t>GET1824</t>
  </si>
  <si>
    <t>Environmental and sustainability for liquid roofing</t>
  </si>
  <si>
    <t>GET1825</t>
  </si>
  <si>
    <t>Glass reinforced polyesters (GRP)</t>
  </si>
  <si>
    <t>GET1826</t>
  </si>
  <si>
    <t>Insulation calculations, condensation risk and vapour control layers</t>
  </si>
  <si>
    <t>GET1827</t>
  </si>
  <si>
    <t>Inspection, maintenance and repairs for liquid roofing</t>
  </si>
  <si>
    <t>GET1828</t>
  </si>
  <si>
    <t>Introduction to liquid roofing</t>
  </si>
  <si>
    <t>GET1830</t>
  </si>
  <si>
    <t>Leak detection methods for liquid roofing</t>
  </si>
  <si>
    <t>GET1831</t>
  </si>
  <si>
    <t>Liquid applied membranes introduction</t>
  </si>
  <si>
    <t>GET1832</t>
  </si>
  <si>
    <t>Liquid spray systems</t>
  </si>
  <si>
    <t>GET1833</t>
  </si>
  <si>
    <t>GET1834</t>
  </si>
  <si>
    <t>Preparation of flat roofs</t>
  </si>
  <si>
    <t>GET1835</t>
  </si>
  <si>
    <t>Roof felt products and application</t>
  </si>
  <si>
    <t>GET1837</t>
  </si>
  <si>
    <t>GET1838</t>
  </si>
  <si>
    <t>Recoating roofs of metal, asbestos, and fibre-cement</t>
  </si>
  <si>
    <t>GET1839</t>
  </si>
  <si>
    <t>Single pack polyurethanes</t>
  </si>
  <si>
    <t>GET1840</t>
  </si>
  <si>
    <t>Tapered insulation systems</t>
  </si>
  <si>
    <t>GET1841</t>
  </si>
  <si>
    <t>Two pack polyurethanes and flexible polyesters</t>
  </si>
  <si>
    <t>GET1842</t>
  </si>
  <si>
    <t>Home build site management</t>
  </si>
  <si>
    <t>GET1869</t>
  </si>
  <si>
    <t>Develop and maintain a home build programme</t>
  </si>
  <si>
    <t>GET1871</t>
  </si>
  <si>
    <t>Effective snagging and pre-handover checks</t>
  </si>
  <si>
    <t>GET1872</t>
  </si>
  <si>
    <t>Interpreting plans and drawings</t>
  </si>
  <si>
    <t>GET1873</t>
  </si>
  <si>
    <t>Introduction to the piling industry and techniques</t>
  </si>
  <si>
    <t>Piling</t>
  </si>
  <si>
    <t>GET1875</t>
  </si>
  <si>
    <t>GET1876</t>
  </si>
  <si>
    <t>Planning lifts with excavators</t>
  </si>
  <si>
    <t>GET1880</t>
  </si>
  <si>
    <t>Structural waterproofing update</t>
  </si>
  <si>
    <t>GET1885</t>
  </si>
  <si>
    <t>External bench training</t>
  </si>
  <si>
    <t>GET1886</t>
  </si>
  <si>
    <t>Timber frame systems introduction</t>
  </si>
  <si>
    <t>GET1887</t>
  </si>
  <si>
    <t>Preparing foundations for timber frame soleplating</t>
  </si>
  <si>
    <t>GET1888</t>
  </si>
  <si>
    <t>Panel usage in timber frame erection</t>
  </si>
  <si>
    <t>GET1889</t>
  </si>
  <si>
    <t>Installing floors within timber frame erections</t>
  </si>
  <si>
    <t>GET1891</t>
  </si>
  <si>
    <t>Installing fixtures and fittings in a timber frame building</t>
  </si>
  <si>
    <t>GET1892</t>
  </si>
  <si>
    <t>Erecting timber roof structures on a timber frame building</t>
  </si>
  <si>
    <t>GET1893</t>
  </si>
  <si>
    <t>Managing and supervising employees of woodworking machines</t>
  </si>
  <si>
    <t>GET1894</t>
  </si>
  <si>
    <t>GET1896</t>
  </si>
  <si>
    <t>GET1897</t>
  </si>
  <si>
    <t>GET1898</t>
  </si>
  <si>
    <t>GET1899</t>
  </si>
  <si>
    <t>GET1903</t>
  </si>
  <si>
    <t>GET1908</t>
  </si>
  <si>
    <t>GET1909</t>
  </si>
  <si>
    <t>GET1919</t>
  </si>
  <si>
    <t>GET1920</t>
  </si>
  <si>
    <t>Tower crane operator rescue</t>
  </si>
  <si>
    <t>GET1933</t>
  </si>
  <si>
    <t>Heat drying equipment</t>
  </si>
  <si>
    <t>GET1939</t>
  </si>
  <si>
    <t>Personal track safety (PTS) DCCR</t>
  </si>
  <si>
    <t>Asphalt chip spreader</t>
  </si>
  <si>
    <t>GET1942</t>
  </si>
  <si>
    <t>Access, egress and rescue from a confined space</t>
  </si>
  <si>
    <t>GET1945</t>
  </si>
  <si>
    <t>GET1963</t>
  </si>
  <si>
    <t>GET1965</t>
  </si>
  <si>
    <t>Introduction to setting out and installation of lay in grid systems</t>
  </si>
  <si>
    <t>GET1966</t>
  </si>
  <si>
    <t>GET1967</t>
  </si>
  <si>
    <t>Excavator simulation foundation training</t>
  </si>
  <si>
    <t>GET2036</t>
  </si>
  <si>
    <t>Concrete aggregates awareness</t>
  </si>
  <si>
    <t>GET2037</t>
  </si>
  <si>
    <t>Cold weather concreting</t>
  </si>
  <si>
    <t>GET2038</t>
  </si>
  <si>
    <t>Concrete identity testing</t>
  </si>
  <si>
    <t>GET2039</t>
  </si>
  <si>
    <t>GET2040</t>
  </si>
  <si>
    <t>Concrete polishing</t>
  </si>
  <si>
    <t>GET2041</t>
  </si>
  <si>
    <t>GET2042</t>
  </si>
  <si>
    <t>Access towers (hire industry)</t>
  </si>
  <si>
    <t>GET2043</t>
  </si>
  <si>
    <t>Insulated concrete formwork</t>
  </si>
  <si>
    <t>GET2044</t>
  </si>
  <si>
    <t>Introduction to concrete and its constituents</t>
  </si>
  <si>
    <t>GET2045</t>
  </si>
  <si>
    <t>GET2046</t>
  </si>
  <si>
    <t>Visual concrete - perception, practicalities and specifying</t>
  </si>
  <si>
    <t>GET2047</t>
  </si>
  <si>
    <t>Harness inspection for the plant hire sector</t>
  </si>
  <si>
    <t>GET2048</t>
  </si>
  <si>
    <t>Supervision of concrete pumping operations</t>
  </si>
  <si>
    <t>GET2049</t>
  </si>
  <si>
    <t>Hire of cutting and grinding machines (abrasive wheels)</t>
  </si>
  <si>
    <t>GET2050</t>
  </si>
  <si>
    <t>Lifting equipment hire</t>
  </si>
  <si>
    <t>GET2051</t>
  </si>
  <si>
    <t>Hire equipment: health and safety in equipment hire</t>
  </si>
  <si>
    <t>GET2052</t>
  </si>
  <si>
    <t>Mobile plant loading and transporting - large equipment</t>
  </si>
  <si>
    <t>GET2053</t>
  </si>
  <si>
    <t>Mobile plant loading and transporting - small equipment</t>
  </si>
  <si>
    <t>GET2054</t>
  </si>
  <si>
    <t>GET2055</t>
  </si>
  <si>
    <t>GET2056</t>
  </si>
  <si>
    <t>Hire procedures and practical applications</t>
  </si>
  <si>
    <t>GET2057</t>
  </si>
  <si>
    <t>Managing and coordinating plant</t>
  </si>
  <si>
    <t>GET2058</t>
  </si>
  <si>
    <t>Managing and coordinating plant - refresher</t>
  </si>
  <si>
    <t>GET2059</t>
  </si>
  <si>
    <t>GET2060</t>
  </si>
  <si>
    <t>GET2061</t>
  </si>
  <si>
    <t>Hand applied screed markings</t>
  </si>
  <si>
    <t>GET2062</t>
  </si>
  <si>
    <t>GET2063</t>
  </si>
  <si>
    <t>Hand held line removal</t>
  </si>
  <si>
    <t>GET2067</t>
  </si>
  <si>
    <t>Pedestrian applicator</t>
  </si>
  <si>
    <t>GET2068</t>
  </si>
  <si>
    <t>Preformed, temporary markings &amp; surface mounted studs</t>
  </si>
  <si>
    <t>GET2069</t>
  </si>
  <si>
    <t>Defect recognition, cause and effect for heritage wood occupations</t>
  </si>
  <si>
    <t>Heritage (woodwork)</t>
  </si>
  <si>
    <t>GET2077</t>
  </si>
  <si>
    <t>Inset road studs appreciation</t>
  </si>
  <si>
    <t>GET2080</t>
  </si>
  <si>
    <t>Machine applied markings appreciation</t>
  </si>
  <si>
    <t>GET2081</t>
  </si>
  <si>
    <t>Near miss reporting for road marking operatives</t>
  </si>
  <si>
    <t>GET2082</t>
  </si>
  <si>
    <t>Paint machines and cold applied paints appreciation</t>
  </si>
  <si>
    <t>GET2083</t>
  </si>
  <si>
    <t>Thermoplastic operational safety</t>
  </si>
  <si>
    <t>GET2084</t>
  </si>
  <si>
    <t>Identifying blemishes, defects and deteriorating concrete</t>
  </si>
  <si>
    <t>GET2085</t>
  </si>
  <si>
    <t>Hire of cartridge and IC fixing tools</t>
  </si>
  <si>
    <t>GET2086</t>
  </si>
  <si>
    <t>Hire of ladders and low level staging</t>
  </si>
  <si>
    <t>GET2087</t>
  </si>
  <si>
    <t>Global Navigation Satellite System (GNSS) Awareness</t>
  </si>
  <si>
    <t>Surveying and setting out</t>
  </si>
  <si>
    <t>GET2088</t>
  </si>
  <si>
    <t>GET2089</t>
  </si>
  <si>
    <t>Hazards and controls associated with the home building sector</t>
  </si>
  <si>
    <t>GET2090</t>
  </si>
  <si>
    <t>Home building introduction</t>
  </si>
  <si>
    <t>GET2091</t>
  </si>
  <si>
    <t>GET2093</t>
  </si>
  <si>
    <t>GET2094</t>
  </si>
  <si>
    <t>VRS non-proprietary safety barrier systems (NPSBS)</t>
  </si>
  <si>
    <t>GET2097</t>
  </si>
  <si>
    <t>VRS use of vehicle mounted post/pile driver (vehicle restraint systems)</t>
  </si>
  <si>
    <t>GET2098</t>
  </si>
  <si>
    <t>Building information modelling (BIM) introduction</t>
  </si>
  <si>
    <t>GET2101</t>
  </si>
  <si>
    <t>GET2104</t>
  </si>
  <si>
    <t>GET2105</t>
  </si>
  <si>
    <t>Curtain walling design and construction</t>
  </si>
  <si>
    <t>GET2106</t>
  </si>
  <si>
    <t>Ground gas protection measures - getting it right</t>
  </si>
  <si>
    <t>GET2107</t>
  </si>
  <si>
    <t>Hot applied roof membranes: rubberised bitumen</t>
  </si>
  <si>
    <t>GET2108</t>
  </si>
  <si>
    <t>GET2109</t>
  </si>
  <si>
    <t>Managing timber frame construction for home builders</t>
  </si>
  <si>
    <t>GET2110</t>
  </si>
  <si>
    <t>MDF cutting safety</t>
  </si>
  <si>
    <t>GET2111</t>
  </si>
  <si>
    <t>Methods of attachment</t>
  </si>
  <si>
    <t>GET2112</t>
  </si>
  <si>
    <t>PCA qualified technician training (damp and timber)</t>
  </si>
  <si>
    <t>GET2114</t>
  </si>
  <si>
    <t>PCA qualified technician training (structural waterproofing)</t>
  </si>
  <si>
    <t>GET2115</t>
  </si>
  <si>
    <t>Certificated surveyor in structural waterproofing (CSSW) examination preparation</t>
  </si>
  <si>
    <t>GET2117</t>
  </si>
  <si>
    <t>Certificated surveyor of timber and dampness in buildings (CSTDB) examination preparation</t>
  </si>
  <si>
    <t>GET2118</t>
  </si>
  <si>
    <t>Project planning and preparation</t>
  </si>
  <si>
    <t>GET2120</t>
  </si>
  <si>
    <t>Retrofit insulation masterclass</t>
  </si>
  <si>
    <t>GET2121</t>
  </si>
  <si>
    <t>Roof structures terminology and types</t>
  </si>
  <si>
    <t>GET2122</t>
  </si>
  <si>
    <t>Environmental and sustainability issues</t>
  </si>
  <si>
    <t>GET2126</t>
  </si>
  <si>
    <t>Thermography introduction</t>
  </si>
  <si>
    <t>GET2128</t>
  </si>
  <si>
    <t>Understanding traditional building construction principles</t>
  </si>
  <si>
    <t>GET2129</t>
  </si>
  <si>
    <t>Waterproof membrane roofing systems installation</t>
  </si>
  <si>
    <t>GET2130</t>
  </si>
  <si>
    <t>Waterproofing introduction</t>
  </si>
  <si>
    <t>GET2131</t>
  </si>
  <si>
    <t>Waterproofing membranes</t>
  </si>
  <si>
    <t>GET2132</t>
  </si>
  <si>
    <t>Wood identification for the infestation surveyor</t>
  </si>
  <si>
    <t>GET2133</t>
  </si>
  <si>
    <t>CAD for site engineers</t>
  </si>
  <si>
    <t>GET2134</t>
  </si>
  <si>
    <t>Housing warranty and after sales service</t>
  </si>
  <si>
    <t>GET2136</t>
  </si>
  <si>
    <t>GET2137</t>
  </si>
  <si>
    <t>GET2138</t>
  </si>
  <si>
    <t>GET2139</t>
  </si>
  <si>
    <t>Construction contract introduction</t>
  </si>
  <si>
    <t>GET2141</t>
  </si>
  <si>
    <t>Ground gas installation and verification</t>
  </si>
  <si>
    <t>GET2142</t>
  </si>
  <si>
    <t>Reinforced concrete for engineers and supervisors</t>
  </si>
  <si>
    <t>GET2143</t>
  </si>
  <si>
    <t>Robotic total station training</t>
  </si>
  <si>
    <t>Safe working practices around construction plant</t>
  </si>
  <si>
    <t>GET2146</t>
  </si>
  <si>
    <t>Surveying timber and dampness in buildings</t>
  </si>
  <si>
    <t>GET2147</t>
  </si>
  <si>
    <t>Surveyor in structural waterproofing</t>
  </si>
  <si>
    <t>GET2148</t>
  </si>
  <si>
    <t>GET2149</t>
  </si>
  <si>
    <t>Site erection of structural timber frames</t>
  </si>
  <si>
    <t>GET2153</t>
  </si>
  <si>
    <t>GET2154</t>
  </si>
  <si>
    <t>Scribing timbers for structural timber frames</t>
  </si>
  <si>
    <t>GET2155</t>
  </si>
  <si>
    <t>GET2156</t>
  </si>
  <si>
    <t>Fabricating structural timber frames</t>
  </si>
  <si>
    <t>GET2160</t>
  </si>
  <si>
    <t>Introduction to joint design and frame engineering</t>
  </si>
  <si>
    <t>GET2161</t>
  </si>
  <si>
    <t>Personal and respiratory protective equipment for licenced asbestos removal work</t>
  </si>
  <si>
    <t>GET2162</t>
  </si>
  <si>
    <t>Plans of work and risk assessments for asbestos removal operatives</t>
  </si>
  <si>
    <t>GET2163</t>
  </si>
  <si>
    <t>Controlled techniques for asbestos removal</t>
  </si>
  <si>
    <t>GET2166</t>
  </si>
  <si>
    <t>Decontamination for asbestos removal operatives</t>
  </si>
  <si>
    <t>GET2167</t>
  </si>
  <si>
    <t>BS8000 part 16 code of practice</t>
  </si>
  <si>
    <t>GET2168</t>
  </si>
  <si>
    <t>Fire rated sealants</t>
  </si>
  <si>
    <t>GET2169</t>
  </si>
  <si>
    <t>Introduction to sealant application gunning techniques</t>
  </si>
  <si>
    <t>GET2170</t>
  </si>
  <si>
    <t>Introduction to sealant application, preparation</t>
  </si>
  <si>
    <t>GET2171</t>
  </si>
  <si>
    <t>Introduction to sealant application tooling techniques</t>
  </si>
  <si>
    <t>GET2172</t>
  </si>
  <si>
    <t>Utility Pipework Construction (Butt/Electro Fusion Processes on Utilities)</t>
  </si>
  <si>
    <t>GET2173</t>
  </si>
  <si>
    <t>GET2179</t>
  </si>
  <si>
    <t>Property flood resilience surveying</t>
  </si>
  <si>
    <t>GET2180</t>
  </si>
  <si>
    <t>Asbestos bulk analysis</t>
  </si>
  <si>
    <t>GET2181</t>
  </si>
  <si>
    <t>Asbestos management for duty holders</t>
  </si>
  <si>
    <t>GET2182</t>
  </si>
  <si>
    <t>Asbestos air monitoring and clearance procedures</t>
  </si>
  <si>
    <t>GET2183</t>
  </si>
  <si>
    <t>Machine control for machine operators</t>
  </si>
  <si>
    <t>GET2184</t>
  </si>
  <si>
    <t>Machine control for site engineers</t>
  </si>
  <si>
    <t>GET2185</t>
  </si>
  <si>
    <t>Specifying concrete and receiving onsite</t>
  </si>
  <si>
    <t>GET2187</t>
  </si>
  <si>
    <t>Thorough examination of lifting accessories</t>
  </si>
  <si>
    <t>GET2215</t>
  </si>
  <si>
    <t>Ancillary licensed maintenance engineer</t>
  </si>
  <si>
    <t>GET2217</t>
  </si>
  <si>
    <t>Ancillary licensed maintenance supervisor/manager</t>
  </si>
  <si>
    <t>GET2218</t>
  </si>
  <si>
    <t>Asbestos non-licensed supervisor/manager</t>
  </si>
  <si>
    <t>GET2219</t>
  </si>
  <si>
    <t>Duty to manage asbestos</t>
  </si>
  <si>
    <t>GET2220</t>
  </si>
  <si>
    <t>GET2222</t>
  </si>
  <si>
    <t>Ventilation of enclosures used with asbestos removal</t>
  </si>
  <si>
    <t>GET2224</t>
  </si>
  <si>
    <t>Built up roofing (RBM) waterproof membrane roofing systems protection inspection and testing</t>
  </si>
  <si>
    <t>Roofing (bituminous)</t>
  </si>
  <si>
    <t>GET2228</t>
  </si>
  <si>
    <t>Built up roofing (RBM) waterproof membrane Safe2Torch</t>
  </si>
  <si>
    <t>GET2229</t>
  </si>
  <si>
    <t>Built up roofing (RBM) waterproof membrane roofing systems detailing</t>
  </si>
  <si>
    <t>GET2231</t>
  </si>
  <si>
    <t>Built up roofing (RBM) waterproof membrane roofing systems installation</t>
  </si>
  <si>
    <t>GET2232</t>
  </si>
  <si>
    <t>Built up roofing (RBM) waterproof membrane roofing systems penetrations</t>
  </si>
  <si>
    <t>GET2233</t>
  </si>
  <si>
    <t>Built up roofing (RBM) waterproof membrane roofing systems abutments</t>
  </si>
  <si>
    <t>GET2234</t>
  </si>
  <si>
    <t>Built up roofing (RBM) waterproof membrane roofing systems preparation of roof decking</t>
  </si>
  <si>
    <t>GET2235</t>
  </si>
  <si>
    <t>Flat roofing (RBM) vapour control layers</t>
  </si>
  <si>
    <t>GET2236</t>
  </si>
  <si>
    <t>Management of Work at Height</t>
  </si>
  <si>
    <t>GET2241</t>
  </si>
  <si>
    <t>Gas Network Pipeline (Analyse and Interpret Gas Leakage Surveys)</t>
  </si>
  <si>
    <t>GET2256</t>
  </si>
  <si>
    <t>Utility Pipework Construction (Butt/electro fusion processes on utilities)</t>
  </si>
  <si>
    <t>GET2257</t>
  </si>
  <si>
    <t>Gas Network Pipeline (Testing of Gas Network Engineering)</t>
  </si>
  <si>
    <t>GET2258</t>
  </si>
  <si>
    <t>Gas Network Pipeline (Testing of Gas Network Leakage &amp; Location)</t>
  </si>
  <si>
    <t>GET2259</t>
  </si>
  <si>
    <t>GET2260</t>
  </si>
  <si>
    <t>GET2261</t>
  </si>
  <si>
    <t>GET2262</t>
  </si>
  <si>
    <t>GET2263</t>
  </si>
  <si>
    <t>GET2264</t>
  </si>
  <si>
    <t>GET2265</t>
  </si>
  <si>
    <t>GET2266</t>
  </si>
  <si>
    <t>GET2267</t>
  </si>
  <si>
    <t>GET2271</t>
  </si>
  <si>
    <t>SHEA Gas</t>
  </si>
  <si>
    <t>GET2272</t>
  </si>
  <si>
    <t>Install, inspect and remove timber support systems</t>
  </si>
  <si>
    <t>GET2273</t>
  </si>
  <si>
    <t>Install, inspect and remove steel support systems</t>
  </si>
  <si>
    <t>GET2274</t>
  </si>
  <si>
    <t>Install, inspect and remove proprietary support systems</t>
  </si>
  <si>
    <t>GET2275</t>
  </si>
  <si>
    <t>Locate utility services</t>
  </si>
  <si>
    <t>GET2277</t>
  </si>
  <si>
    <t>Locate utility services, safe digging practices, Install, inspect and remove support systems</t>
  </si>
  <si>
    <t>GET2278</t>
  </si>
  <si>
    <t>Install, inspect and remove timber, steel and proprietary support systems</t>
  </si>
  <si>
    <t>GET2279</t>
  </si>
  <si>
    <t>GET2280</t>
  </si>
  <si>
    <t>SHEA Waste</t>
  </si>
  <si>
    <t>GET2281</t>
  </si>
  <si>
    <t>Power Networks - Cable Jointers Mate</t>
  </si>
  <si>
    <t>GET2282</t>
  </si>
  <si>
    <t>Power Networks - Cable Diagnostic &amp; Fault Finding</t>
  </si>
  <si>
    <t>GET2283</t>
  </si>
  <si>
    <t>Power Networks - High Voltage Network Protection</t>
  </si>
  <si>
    <t>GET2285</t>
  </si>
  <si>
    <t>Power Networks - High Voltage Switching Overhead Networks</t>
  </si>
  <si>
    <t>GET2286</t>
  </si>
  <si>
    <t>Power Networks - Live Low Voltage Overhead Lines</t>
  </si>
  <si>
    <t>GET2287</t>
  </si>
  <si>
    <t>Power Networks - Low Voltage Cable Jointing (mains to mains)</t>
  </si>
  <si>
    <t>GET2288</t>
  </si>
  <si>
    <t>Power Networks - Low Voltage Cable Jointing (service to mains)</t>
  </si>
  <si>
    <t>GET2289</t>
  </si>
  <si>
    <t>GET2291</t>
  </si>
  <si>
    <t>Power Networks - Low Voltage Switching (underground cables)</t>
  </si>
  <si>
    <t>GET2292</t>
  </si>
  <si>
    <t>Power Networks - Pilot Cable Jointing</t>
  </si>
  <si>
    <t>GET2293</t>
  </si>
  <si>
    <t>Power Networks - Power Regulation Awareness</t>
  </si>
  <si>
    <t>GET2294</t>
  </si>
  <si>
    <t>SHEA Power</t>
  </si>
  <si>
    <t>GET2300</t>
  </si>
  <si>
    <t>Power Networks - Access, Movement &amp; Egress (BESC/AME) Underground Cables</t>
  </si>
  <si>
    <t>GET2301</t>
  </si>
  <si>
    <t>Power Networks - Access, Movement &amp; Egress (BESC/AME) Overhead Lines</t>
  </si>
  <si>
    <t>GET2302</t>
  </si>
  <si>
    <t>Power Networks - 11kv Cable Jointing</t>
  </si>
  <si>
    <t>GET2303</t>
  </si>
  <si>
    <t>Power Networks - Low Voltage Cable Jointing (service to mains - plastic only)</t>
  </si>
  <si>
    <t>GET2304</t>
  </si>
  <si>
    <t>Power Networks - Low Voltage Cable Jointing (mains to mains - plastic only)</t>
  </si>
  <si>
    <t>GET2305</t>
  </si>
  <si>
    <t>GET2306</t>
  </si>
  <si>
    <t>Power Networks - Wood Pole Steel work</t>
  </si>
  <si>
    <t>GET2313</t>
  </si>
  <si>
    <t>GET2314</t>
  </si>
  <si>
    <t>SHEA Water</t>
  </si>
  <si>
    <t>GET2315</t>
  </si>
  <si>
    <t>Water Pipeline Infrastructure Operations (DOMS - Scotland)</t>
  </si>
  <si>
    <t>GET2316</t>
  </si>
  <si>
    <t>Management of lifting operations in construction</t>
  </si>
  <si>
    <t>GET2318</t>
  </si>
  <si>
    <t>Remote controlled plant for crushing and breaking preparing for work</t>
  </si>
  <si>
    <t>GET2331</t>
  </si>
  <si>
    <t>Remote controlled plant for crushing and breaking working task</t>
  </si>
  <si>
    <t>GET2332</t>
  </si>
  <si>
    <t>Mental health awareness</t>
  </si>
  <si>
    <t>GET2336</t>
  </si>
  <si>
    <t>Mental health first aid champion</t>
  </si>
  <si>
    <t>GET2337</t>
  </si>
  <si>
    <t>Bursting advanced</t>
  </si>
  <si>
    <t>GET2338</t>
  </si>
  <si>
    <t>GET2339</t>
  </si>
  <si>
    <t>GET2340</t>
  </si>
  <si>
    <t>GET2341</t>
  </si>
  <si>
    <t>GET2342</t>
  </si>
  <si>
    <t>GET2343</t>
  </si>
  <si>
    <t>GET2344</t>
  </si>
  <si>
    <t>GET2345</t>
  </si>
  <si>
    <t>Wire Sawing</t>
  </si>
  <si>
    <t>GET2346</t>
  </si>
  <si>
    <t>GET2347</t>
  </si>
  <si>
    <t>Track sawing</t>
  </si>
  <si>
    <t>GET2348</t>
  </si>
  <si>
    <t>NHSS 12A Foreman</t>
  </si>
  <si>
    <t>GET2351</t>
  </si>
  <si>
    <t>NHSS 12D M4 Convoy working</t>
  </si>
  <si>
    <t>GET2352</t>
  </si>
  <si>
    <t>NHSS 12D M6 Registered Lead Traffic Management Operative (RLTMO)</t>
  </si>
  <si>
    <t>GET2353</t>
  </si>
  <si>
    <t>GET2354</t>
  </si>
  <si>
    <t>Batten and membrane installation</t>
  </si>
  <si>
    <t>Roofing (slating and tiling)</t>
  </si>
  <si>
    <t>GET2355</t>
  </si>
  <si>
    <t>Interlocking tiles introduction</t>
  </si>
  <si>
    <t>GET2356</t>
  </si>
  <si>
    <t>Interlocking tiling</t>
  </si>
  <si>
    <t>GET2357</t>
  </si>
  <si>
    <t>Plain tiling introduction</t>
  </si>
  <si>
    <t>GET2359</t>
  </si>
  <si>
    <t>Roof loading and manual handling</t>
  </si>
  <si>
    <t>GET2360</t>
  </si>
  <si>
    <t>Shingles</t>
  </si>
  <si>
    <t>GET2361</t>
  </si>
  <si>
    <t>CDM 2015 for clients</t>
  </si>
  <si>
    <t>GET2367</t>
  </si>
  <si>
    <t>CDM 2015 awareness</t>
  </si>
  <si>
    <t>GET2368</t>
  </si>
  <si>
    <t>CDM 2015 for principal contractors</t>
  </si>
  <si>
    <t>GET2369</t>
  </si>
  <si>
    <t>CDM 2015 for principal designers</t>
  </si>
  <si>
    <t>GET2370</t>
  </si>
  <si>
    <t>Confined spaces in construction introduction</t>
  </si>
  <si>
    <t>GET2372</t>
  </si>
  <si>
    <t>First aid for CITB-registered levy-exempt employers</t>
  </si>
  <si>
    <t>GET2375</t>
  </si>
  <si>
    <t>Groundworks introduction</t>
  </si>
  <si>
    <t>GET2376</t>
  </si>
  <si>
    <t>Hand arm vibration in construction</t>
  </si>
  <si>
    <t>GET2377</t>
  </si>
  <si>
    <t>Planning and programming in construction</t>
  </si>
  <si>
    <t>GET2379</t>
  </si>
  <si>
    <t>GET2380</t>
  </si>
  <si>
    <t>Quick hitch coupler safety</t>
  </si>
  <si>
    <t>GET2381</t>
  </si>
  <si>
    <t>Mental health first aid</t>
  </si>
  <si>
    <t>GET2383</t>
  </si>
  <si>
    <t>GET2528</t>
  </si>
  <si>
    <t>Panel soffit formwork for general operatives</t>
  </si>
  <si>
    <t>GET2529</t>
  </si>
  <si>
    <t>Dust management in construction</t>
  </si>
  <si>
    <t>GET2530</t>
  </si>
  <si>
    <t>NEC compensation events</t>
  </si>
  <si>
    <t>GET2531</t>
  </si>
  <si>
    <t>NEC defined cost</t>
  </si>
  <si>
    <t>GET2532</t>
  </si>
  <si>
    <t>NEC formation and administration of sub-contracts</t>
  </si>
  <si>
    <t>GET2533</t>
  </si>
  <si>
    <t>NEC option C and D</t>
  </si>
  <si>
    <t>GET2534</t>
  </si>
  <si>
    <t>NEC preparation and relevance of the contract data</t>
  </si>
  <si>
    <t>GET2535</t>
  </si>
  <si>
    <t>NEC timescales and failure to comply</t>
  </si>
  <si>
    <t>GET2536</t>
  </si>
  <si>
    <t>NEC works and site information or scope of work</t>
  </si>
  <si>
    <t>GET2537</t>
  </si>
  <si>
    <t>NEC contract introduction</t>
  </si>
  <si>
    <t>GET2538</t>
  </si>
  <si>
    <t>NEC delays</t>
  </si>
  <si>
    <t>GET2539</t>
  </si>
  <si>
    <t>NEC Programmes</t>
  </si>
  <si>
    <t>GET2540</t>
  </si>
  <si>
    <t>Understanding the built heritage</t>
  </si>
  <si>
    <t>GET2544</t>
  </si>
  <si>
    <t>History of clay tile and slate roofing</t>
  </si>
  <si>
    <t>GET2545</t>
  </si>
  <si>
    <t>Recording historic roofs</t>
  </si>
  <si>
    <t>GET2548</t>
  </si>
  <si>
    <t>Stripping existing roof slating and tiling coverings</t>
  </si>
  <si>
    <t>GET2551</t>
  </si>
  <si>
    <t>Site protection</t>
  </si>
  <si>
    <t>GET2552</t>
  </si>
  <si>
    <t>Apply broken colour effects</t>
  </si>
  <si>
    <t>GET2555</t>
  </si>
  <si>
    <t>GET2556</t>
  </si>
  <si>
    <t>Fitted furniture renovation</t>
  </si>
  <si>
    <t>GET2557</t>
  </si>
  <si>
    <t>GET2558</t>
  </si>
  <si>
    <t>Hang non-standard width wallcoverings</t>
  </si>
  <si>
    <t>GET2559</t>
  </si>
  <si>
    <t>Hang wallcoverings (specialised papers)</t>
  </si>
  <si>
    <t>GET2560</t>
  </si>
  <si>
    <t>GET2561</t>
  </si>
  <si>
    <t>Production and use of multi-plate stencils</t>
  </si>
  <si>
    <t>GET2562</t>
  </si>
  <si>
    <t>GET2563</t>
  </si>
  <si>
    <t>DCM Paint Stripper Training</t>
  </si>
  <si>
    <t>GET2564</t>
  </si>
  <si>
    <t>Timber frame repair using flexible epoxy resin</t>
  </si>
  <si>
    <t>GET2565</t>
  </si>
  <si>
    <t>Repair and maintenance of traditional pre-1919 buildings</t>
  </si>
  <si>
    <t>GET2566</t>
  </si>
  <si>
    <t>GET2567</t>
  </si>
  <si>
    <t>Introduction to marbling techniques</t>
  </si>
  <si>
    <t>GET2568</t>
  </si>
  <si>
    <t>Gilding by loose leaf</t>
  </si>
  <si>
    <t>GET2569</t>
  </si>
  <si>
    <t>Gilding by transfer</t>
  </si>
  <si>
    <t>GET2570</t>
  </si>
  <si>
    <t>Introduction to spray painting Using HVLP Equipment</t>
  </si>
  <si>
    <t>GET2571</t>
  </si>
  <si>
    <t>GET2572</t>
  </si>
  <si>
    <t>GET2573</t>
  </si>
  <si>
    <t>Hire equipment service technician (HEST) - materials hoists</t>
  </si>
  <si>
    <t>GET2574</t>
  </si>
  <si>
    <t>GET2575</t>
  </si>
  <si>
    <t>Hire equipment service technician (HEST) - mechanical equipment</t>
  </si>
  <si>
    <t>GET2576</t>
  </si>
  <si>
    <t>Hire equipment service technician (HEST) - non-mechanical equipment</t>
  </si>
  <si>
    <t>GET2577</t>
  </si>
  <si>
    <t>Hire equipment service technician (HEST) - powered access</t>
  </si>
  <si>
    <t>GET2578</t>
  </si>
  <si>
    <t>Hire equipment service technician (HEST) - road-tow equipment</t>
  </si>
  <si>
    <t>GET2579</t>
  </si>
  <si>
    <t>Hire equipment service technician (HEST) - small plant</t>
  </si>
  <si>
    <t>GET2580</t>
  </si>
  <si>
    <t>Hire equipment service technician (HEST) - traffic management equipment</t>
  </si>
  <si>
    <t>GET2581</t>
  </si>
  <si>
    <t>Hire equipment service technician (HEST) - welding, heating and cutting equipment</t>
  </si>
  <si>
    <t>GET2582</t>
  </si>
  <si>
    <t>GET2583</t>
  </si>
  <si>
    <t>GET2585</t>
  </si>
  <si>
    <t>GET2586</t>
  </si>
  <si>
    <t>GET2587</t>
  </si>
  <si>
    <t>GET2588</t>
  </si>
  <si>
    <t>Tool hire product awareness training (THPAT) - access equipment</t>
  </si>
  <si>
    <t>GET2589</t>
  </si>
  <si>
    <t>Tool hire product awareness training (THPAT) - for woodworking equipment</t>
  </si>
  <si>
    <t>GET2590</t>
  </si>
  <si>
    <t>GET2591</t>
  </si>
  <si>
    <t>Tool hire product awareness training (THPAT) - for mechanical equipment</t>
  </si>
  <si>
    <t>GET2592</t>
  </si>
  <si>
    <t>Tool hire product awareness training (THPAT) - for non-mechanical equipment</t>
  </si>
  <si>
    <t>GET2593</t>
  </si>
  <si>
    <t>Tool hire product awareness training (THPAT) - heating, drying, LPG and air conditioning equipment</t>
  </si>
  <si>
    <t>GET2594</t>
  </si>
  <si>
    <t>Tool hire product awareness training (THPAT) - small plant</t>
  </si>
  <si>
    <t>GET2595</t>
  </si>
  <si>
    <t>Tool Hire Product Awareness Training (THPAT) for generators and lighting towers</t>
  </si>
  <si>
    <t>GET2596</t>
  </si>
  <si>
    <t>Tool Hire Product Awareness training (THPAT) for hammers, breakers, drills</t>
  </si>
  <si>
    <t>GET2597</t>
  </si>
  <si>
    <t>Defect survey and repair</t>
  </si>
  <si>
    <t>GET2599</t>
  </si>
  <si>
    <t>Dry-fixed systems</t>
  </si>
  <si>
    <t>GET2600</t>
  </si>
  <si>
    <t>Estimating for slating and tiling</t>
  </si>
  <si>
    <t>GET2601</t>
  </si>
  <si>
    <t>Fixed gauge tiling</t>
  </si>
  <si>
    <t>GET2602</t>
  </si>
  <si>
    <t>Industry standards</t>
  </si>
  <si>
    <t>GET2603</t>
  </si>
  <si>
    <t>Information sources and fixing specifications</t>
  </si>
  <si>
    <t>GET2604</t>
  </si>
  <si>
    <t>Working with lead in pitched roofing</t>
  </si>
  <si>
    <t>GET2607</t>
  </si>
  <si>
    <t>Man-made cement fibre slating</t>
  </si>
  <si>
    <t>GET2608</t>
  </si>
  <si>
    <t>Natural slating introduction</t>
  </si>
  <si>
    <t>GET2610</t>
  </si>
  <si>
    <t>Plain tiling (including background materials and flashings)</t>
  </si>
  <si>
    <t>GET2611</t>
  </si>
  <si>
    <t>Preparation and use of mortar</t>
  </si>
  <si>
    <t>GET2613</t>
  </si>
  <si>
    <t>Ventilating pitched roofing</t>
  </si>
  <si>
    <t>GET2616</t>
  </si>
  <si>
    <t>Working with lead alternatives</t>
  </si>
  <si>
    <t>GET2617</t>
  </si>
  <si>
    <t>Workmanship and quality</t>
  </si>
  <si>
    <t>GET2618</t>
  </si>
  <si>
    <t>Safe Control of Mains Connections (SCMC) - water</t>
  </si>
  <si>
    <t>GET2620</t>
  </si>
  <si>
    <t>Computerised numerical control (CNC) for wood machining</t>
  </si>
  <si>
    <t>GET2621</t>
  </si>
  <si>
    <t>Installation of fire door assemblies and door sets</t>
  </si>
  <si>
    <t>GET2622</t>
  </si>
  <si>
    <t>GET2624</t>
  </si>
  <si>
    <t>Wood machine operations - sawing</t>
  </si>
  <si>
    <t>GET2632</t>
  </si>
  <si>
    <t>Wood machine operations - planing</t>
  </si>
  <si>
    <t>GET2633</t>
  </si>
  <si>
    <t>Wood machine operations - profiling</t>
  </si>
  <si>
    <t>GET2634</t>
  </si>
  <si>
    <t>Wood machine operations - jointing</t>
  </si>
  <si>
    <t>GET2635</t>
  </si>
  <si>
    <t>Wood machine operations - sanding</t>
  </si>
  <si>
    <t>GET2636</t>
  </si>
  <si>
    <t>Wood machine operations - Computerised numerical control (CNC)</t>
  </si>
  <si>
    <t>GET2637</t>
  </si>
  <si>
    <t>Wood machine operations - boring</t>
  </si>
  <si>
    <t>GET2638</t>
  </si>
  <si>
    <t>Wood machine operations - edge finishing</t>
  </si>
  <si>
    <t>GET2639</t>
  </si>
  <si>
    <t>Corian fabricator</t>
  </si>
  <si>
    <t>GET2643</t>
  </si>
  <si>
    <t>Corian worktop installation</t>
  </si>
  <si>
    <t>GET2645</t>
  </si>
  <si>
    <t>Woodworking portable power tools</t>
  </si>
  <si>
    <t>GET2646</t>
  </si>
  <si>
    <t>Safe use of woodworking machinery</t>
  </si>
  <si>
    <t>GET2647</t>
  </si>
  <si>
    <t>Wood waste and resource efficiency e-learning</t>
  </si>
  <si>
    <t>GET2648</t>
  </si>
  <si>
    <t>Handling materials in woodworking</t>
  </si>
  <si>
    <t>GET2649</t>
  </si>
  <si>
    <t>Basic access systems erector (BASE)</t>
  </si>
  <si>
    <t>GET2654</t>
  </si>
  <si>
    <t>Scaffolding supervisor and management course</t>
  </si>
  <si>
    <t>GET2656</t>
  </si>
  <si>
    <t>Confined spaces in construction medium risk</t>
  </si>
  <si>
    <t>GET2657</t>
  </si>
  <si>
    <t>Confined spaces in construction high risk</t>
  </si>
  <si>
    <t>GET2658</t>
  </si>
  <si>
    <t>Confined spaces in construction low risk</t>
  </si>
  <si>
    <t>GET2659</t>
  </si>
  <si>
    <t>Reducing errors on construction sites - Part one: Supervision Skills</t>
  </si>
  <si>
    <t>GET2660</t>
  </si>
  <si>
    <t>Reducing errors on construction sites - Part one: Supervision Skills - Trainer Training</t>
  </si>
  <si>
    <t>GET2661</t>
  </si>
  <si>
    <t>Reducing errors on construction sites - Part two: Planning Skills</t>
  </si>
  <si>
    <t>GET2662</t>
  </si>
  <si>
    <t>Reducing errors on construction sites - Part two: Planning Skills - Trainer training</t>
  </si>
  <si>
    <t>GET2663</t>
  </si>
  <si>
    <t>Avoiding construction errors at interfaces - Part one: Collaboration (Development Phase)</t>
  </si>
  <si>
    <t>GET2664</t>
  </si>
  <si>
    <t>Avoiding construction errors at interfaces - Part one: Collaboration (Delivery Phase)</t>
  </si>
  <si>
    <t>GET2665</t>
  </si>
  <si>
    <t>Avoiding construction errors at interfaces - Part one: Collaboration - Trainer Training</t>
  </si>
  <si>
    <t>GET2666</t>
  </si>
  <si>
    <t>Avoiding construction errors at interfaces - Part two: Designing for construction</t>
  </si>
  <si>
    <t>GET2667</t>
  </si>
  <si>
    <t>Take control vehicle marshalling in construction</t>
  </si>
  <si>
    <t>GET2668</t>
  </si>
  <si>
    <t>GET2673</t>
  </si>
  <si>
    <t>GET2676</t>
  </si>
  <si>
    <t>GET2677</t>
  </si>
  <si>
    <t>GET2678</t>
  </si>
  <si>
    <t>GET2679</t>
  </si>
  <si>
    <t>GET2680</t>
  </si>
  <si>
    <t>GET2681</t>
  </si>
  <si>
    <t>GET2682</t>
  </si>
  <si>
    <t>GET2683</t>
  </si>
  <si>
    <t>GET2684</t>
  </si>
  <si>
    <t>NHSS 12A/B Temporary Traffic Management Basic Course (TTMBC)</t>
  </si>
  <si>
    <t>GET2686</t>
  </si>
  <si>
    <t>Interior systems introduction to health and safety awareness</t>
  </si>
  <si>
    <t>GET2687</t>
  </si>
  <si>
    <t>Interior systems introduction to identifying, storing and handling resources</t>
  </si>
  <si>
    <t>GET2688</t>
  </si>
  <si>
    <t>Estimating for interior contracting</t>
  </si>
  <si>
    <t>GET2692</t>
  </si>
  <si>
    <t>GET2693</t>
  </si>
  <si>
    <t>Hand jointing and finishing</t>
  </si>
  <si>
    <t>GET2694</t>
  </si>
  <si>
    <t>Installation of British Gypsum CasoLine MF ceilings</t>
  </si>
  <si>
    <t>GET2696</t>
  </si>
  <si>
    <t>Interior systems introduction to the maintenance and safe use of hand and power tools</t>
  </si>
  <si>
    <t>GET2699</t>
  </si>
  <si>
    <t>Mechanical jointing and finishing</t>
  </si>
  <si>
    <t>GET2700</t>
  </si>
  <si>
    <t>GET2704</t>
  </si>
  <si>
    <t>Interior Systems introduction to the repairs and alterations of dry lining systems</t>
  </si>
  <si>
    <t>GET2710</t>
  </si>
  <si>
    <t>Installing fire protection encasements for steelwork with Glasroc F Firecase</t>
  </si>
  <si>
    <t>GET2711</t>
  </si>
  <si>
    <t>GET2712</t>
  </si>
  <si>
    <t>Forming service penetrations</t>
  </si>
  <si>
    <t>GET2715</t>
  </si>
  <si>
    <t>Bats for building professionals</t>
  </si>
  <si>
    <t>GET2716</t>
  </si>
  <si>
    <t>NHSS 12D M1 Mobile Works on Single Carriageways</t>
  </si>
  <si>
    <t>GET2718</t>
  </si>
  <si>
    <t>NHSS 12D M2 Static Works on Single Carriageways</t>
  </si>
  <si>
    <t>GET2719</t>
  </si>
  <si>
    <t>GET2720</t>
  </si>
  <si>
    <t>£500 (Scaffolding rate)</t>
  </si>
  <si>
    <t>GET2721</t>
  </si>
  <si>
    <t>GET2722</t>
  </si>
  <si>
    <t>Scaffolding part 2: System scaffolder</t>
  </si>
  <si>
    <t>GET2723</t>
  </si>
  <si>
    <t>Advanced Scaffolder</t>
  </si>
  <si>
    <t>GET2724</t>
  </si>
  <si>
    <t>GET2725</t>
  </si>
  <si>
    <t>Installing and maintaining work area protection</t>
  </si>
  <si>
    <t>GET2726</t>
  </si>
  <si>
    <t>GET2727</t>
  </si>
  <si>
    <t>GET2728</t>
  </si>
  <si>
    <t>Avoiding construction errors at interfaces - Part two: Designing for construction - Trainer Training</t>
  </si>
  <si>
    <t>GET2729</t>
  </si>
  <si>
    <t>Strategies to eliminate error for leaders of construction organisations</t>
  </si>
  <si>
    <t>GET2730</t>
  </si>
  <si>
    <t>Strategies to eliminate error for leaders of construction projects - Part one</t>
  </si>
  <si>
    <t>GET2731</t>
  </si>
  <si>
    <t>Strategies to eliminate error for leaders of construction projects - Part two</t>
  </si>
  <si>
    <t>GET2732</t>
  </si>
  <si>
    <t>GET2733</t>
  </si>
  <si>
    <t>Fairness, inclusion and respect awareness</t>
  </si>
  <si>
    <t>GET2734</t>
  </si>
  <si>
    <t>Gas membrane unloading, storage and preparation</t>
  </si>
  <si>
    <t>GET2759</t>
  </si>
  <si>
    <t>Gas membranes preparing to install</t>
  </si>
  <si>
    <t>GET2760</t>
  </si>
  <si>
    <t>GET2761</t>
  </si>
  <si>
    <t>GET2762</t>
  </si>
  <si>
    <t>Health and safety in construction site management</t>
  </si>
  <si>
    <t>GET2763</t>
  </si>
  <si>
    <t>GET2764</t>
  </si>
  <si>
    <t>GET2765</t>
  </si>
  <si>
    <t>Health and safety in construction site supervision</t>
  </si>
  <si>
    <t>GET2766</t>
  </si>
  <si>
    <t>GET2767</t>
  </si>
  <si>
    <t>Spray painting introduction</t>
  </si>
  <si>
    <t>GET2770</t>
  </si>
  <si>
    <t>GET2771</t>
  </si>
  <si>
    <t>Environmental management in construction</t>
  </si>
  <si>
    <t>GET2772</t>
  </si>
  <si>
    <t>GET2776</t>
  </si>
  <si>
    <t>GET2777</t>
  </si>
  <si>
    <t>Bursting</t>
  </si>
  <si>
    <t>GET2778</t>
  </si>
  <si>
    <t>GET2779</t>
  </si>
  <si>
    <t>GET2780</t>
  </si>
  <si>
    <t>GET2781</t>
  </si>
  <si>
    <t>GET2782</t>
  </si>
  <si>
    <t>GET2783</t>
  </si>
  <si>
    <t>GET2784</t>
  </si>
  <si>
    <t>Residential ventilation masterclass</t>
  </si>
  <si>
    <t>GET2786</t>
  </si>
  <si>
    <t>GET2787</t>
  </si>
  <si>
    <t>Platform Decking Installer</t>
  </si>
  <si>
    <t>GET2789</t>
  </si>
  <si>
    <t>GET2790</t>
  </si>
  <si>
    <t>GET2791</t>
  </si>
  <si>
    <t>GET2792</t>
  </si>
  <si>
    <t>GET2793</t>
  </si>
  <si>
    <t>GET2794</t>
  </si>
  <si>
    <t>GET2795</t>
  </si>
  <si>
    <t>GET2796</t>
  </si>
  <si>
    <t>GET2797</t>
  </si>
  <si>
    <t>GET2798</t>
  </si>
  <si>
    <t>GET2799</t>
  </si>
  <si>
    <t>MEWPs for Managers</t>
  </si>
  <si>
    <t>GET2800</t>
  </si>
  <si>
    <t>Push around Vehicle (PAV)</t>
  </si>
  <si>
    <t>GET2801</t>
  </si>
  <si>
    <t>GET2802</t>
  </si>
  <si>
    <t>GET2803</t>
  </si>
  <si>
    <t>GET2804</t>
  </si>
  <si>
    <t>GET2805</t>
  </si>
  <si>
    <t>GET2806</t>
  </si>
  <si>
    <t>GET2807</t>
  </si>
  <si>
    <t>GET2808</t>
  </si>
  <si>
    <t>GET2809</t>
  </si>
  <si>
    <t>GET2810</t>
  </si>
  <si>
    <t>GET2811</t>
  </si>
  <si>
    <t>GET2812</t>
  </si>
  <si>
    <t>GET2813</t>
  </si>
  <si>
    <t>GET2814</t>
  </si>
  <si>
    <t>GET2815</t>
  </si>
  <si>
    <t>GET2816</t>
  </si>
  <si>
    <t>GET2817</t>
  </si>
  <si>
    <t>GET2818</t>
  </si>
  <si>
    <t>GET2819</t>
  </si>
  <si>
    <t>Respiratory protective equipment in construction</t>
  </si>
  <si>
    <t>GET2820</t>
  </si>
  <si>
    <t>New Operative (Licensed Asbestos)</t>
  </si>
  <si>
    <t>GET2821</t>
  </si>
  <si>
    <t>Operative (Licensed Asbestos) Refresher</t>
  </si>
  <si>
    <t>GET2822</t>
  </si>
  <si>
    <t>New Supervisor (Licensed Asbestos)</t>
  </si>
  <si>
    <t>GET2823</t>
  </si>
  <si>
    <t>Supervisor (Licensed Asbestos) Refresher</t>
  </si>
  <si>
    <t>GET2824</t>
  </si>
  <si>
    <t>Contract Manager (Licensed Asbestos)</t>
  </si>
  <si>
    <t>GET2825</t>
  </si>
  <si>
    <t>Contract Manager (Licensed Asbestos) Refresher</t>
  </si>
  <si>
    <t>GET2826</t>
  </si>
  <si>
    <t>GET2827</t>
  </si>
  <si>
    <t>Excavation Marshall - Banksperson</t>
  </si>
  <si>
    <t>GET2828</t>
  </si>
  <si>
    <t>Excavation Marshall - Banksperson - Refresher</t>
  </si>
  <si>
    <t>GET2829</t>
  </si>
  <si>
    <t>GET2830</t>
  </si>
  <si>
    <t>GET2831</t>
  </si>
  <si>
    <t>GET2832</t>
  </si>
  <si>
    <t>Rooftop Safety Training</t>
  </si>
  <si>
    <t>GET2833</t>
  </si>
  <si>
    <t>GET2834</t>
  </si>
  <si>
    <t>Driving behavioural change in digital construction</t>
  </si>
  <si>
    <t>GET2835</t>
  </si>
  <si>
    <t>Getting started with digital construction</t>
  </si>
  <si>
    <t>GET2836</t>
  </si>
  <si>
    <t>Legal and contractual aspects of digital construction</t>
  </si>
  <si>
    <t>GET2837</t>
  </si>
  <si>
    <t>Taking digital construction to the next level</t>
  </si>
  <si>
    <t>GET2838</t>
  </si>
  <si>
    <t>GET2839</t>
  </si>
  <si>
    <t>GET2840</t>
  </si>
  <si>
    <t>GET2841</t>
  </si>
  <si>
    <t>GET2842</t>
  </si>
  <si>
    <t>GET2843</t>
  </si>
  <si>
    <t>GET2844</t>
  </si>
  <si>
    <t>GET2845</t>
  </si>
  <si>
    <t>GET2846</t>
  </si>
  <si>
    <t>GET2847</t>
  </si>
  <si>
    <t>GET2848</t>
  </si>
  <si>
    <t>GET2849</t>
  </si>
  <si>
    <t>GET2850</t>
  </si>
  <si>
    <t>CCDO Demolition Labourer Safety Awareness Refresher</t>
  </si>
  <si>
    <t>GET2851</t>
  </si>
  <si>
    <t>CCDO Demolition Visitor Site Safety Awareness Refresher</t>
  </si>
  <si>
    <t>GET2852</t>
  </si>
  <si>
    <t>CCDO Demolition Visitor Site Safety Awareness</t>
  </si>
  <si>
    <t>GET2853</t>
  </si>
  <si>
    <t>GET2855</t>
  </si>
  <si>
    <t>GET2856</t>
  </si>
  <si>
    <t>GET2857</t>
  </si>
  <si>
    <t>GET2858</t>
  </si>
  <si>
    <t>GET2859</t>
  </si>
  <si>
    <t>GET2860</t>
  </si>
  <si>
    <t>GET2861</t>
  </si>
  <si>
    <t>GET2862</t>
  </si>
  <si>
    <t>GET2863</t>
  </si>
  <si>
    <t>GET2864</t>
  </si>
  <si>
    <t>GET2865</t>
  </si>
  <si>
    <t>GET2866</t>
  </si>
  <si>
    <t>Shotblasting</t>
  </si>
  <si>
    <t>GET2867</t>
  </si>
  <si>
    <t>GET2868</t>
  </si>
  <si>
    <t>GET2869</t>
  </si>
  <si>
    <t>GET2870</t>
  </si>
  <si>
    <t>GET2871</t>
  </si>
  <si>
    <t>GET2872</t>
  </si>
  <si>
    <t>Work Practice and Project Planning for Surface Preparation</t>
  </si>
  <si>
    <t>GET2873</t>
  </si>
  <si>
    <t>Safe Excavation Techniques in Construction</t>
  </si>
  <si>
    <t>GET2874</t>
  </si>
  <si>
    <t>Mobile Oxy-Fuel Gas User Safety Practice and Procedures</t>
  </si>
  <si>
    <t>GET2875</t>
  </si>
  <si>
    <t>Mobile Oxy-Fuel Gas User Safety Practice and Procedures - Refresher</t>
  </si>
  <si>
    <t>GET2876</t>
  </si>
  <si>
    <t>Safe Control of Operations (SCO) Module 1: SCO Core</t>
  </si>
  <si>
    <t>GET2893</t>
  </si>
  <si>
    <t>Safe Control of Operations (SCO) Module 2: Permit to Work AE/CP</t>
  </si>
  <si>
    <t>GET2894</t>
  </si>
  <si>
    <t>Safe Control of Operations (SCO) Module 3: Non-Routine Operations</t>
  </si>
  <si>
    <t>GET2895</t>
  </si>
  <si>
    <t>Safe Control of Operations (SCO) Module 4: Routine Operations</t>
  </si>
  <si>
    <t>GET2896</t>
  </si>
  <si>
    <t>Safe Control of Operations (SCO) Module 5: Form of Authority</t>
  </si>
  <si>
    <t>GET2897</t>
  </si>
  <si>
    <t>Safe Control of Operations (SCO) Core + PtW Renewal</t>
  </si>
  <si>
    <t>GET2898</t>
  </si>
  <si>
    <t>Safe Control of Operations (SCO) Core + FoA Renewal</t>
  </si>
  <si>
    <t>GET2899</t>
  </si>
  <si>
    <t>GET2900</t>
  </si>
  <si>
    <t>Safe Control of Operations (SCO) Core + PtW + NRO Renewal</t>
  </si>
  <si>
    <t>GET2901</t>
  </si>
  <si>
    <t>Safe Control of Operations (SCO) Core + PtW + RO Renewal</t>
  </si>
  <si>
    <t>GET2902</t>
  </si>
  <si>
    <t>Safe Control of Operations (SCO) Core + PtW + NRO + RO (Lite) Renewal</t>
  </si>
  <si>
    <t>GET2903</t>
  </si>
  <si>
    <t>Safe Control of Operations (SCO) Core + PtW + NRO + FoA (Lite) Renewal</t>
  </si>
  <si>
    <t>GET2904</t>
  </si>
  <si>
    <t>Safe Control of Operations (SCO) Core + PtW + RO + FoA (Lite) Renewal</t>
  </si>
  <si>
    <t>GET2905</t>
  </si>
  <si>
    <t>Safe Control of Operations (SCO) Core + PtW + NRO + RO (Lite) + FoA (Lite) Renewal</t>
  </si>
  <si>
    <t>GET2906</t>
  </si>
  <si>
    <t>Safe Control of Operations (SCO) Core + PtW, modules 1 and 2</t>
  </si>
  <si>
    <t>GET2907</t>
  </si>
  <si>
    <t>Safe Control of Operations (SCO) Core + FoA, modules 1 and 5</t>
  </si>
  <si>
    <t>GET2908</t>
  </si>
  <si>
    <t>Safe Control of Operations (SCO) Core + PtW + FoA, modules 1, 2 and 5</t>
  </si>
  <si>
    <t>GET2909</t>
  </si>
  <si>
    <t>Safe Control of Operations (SCO) Core + PtW + NRO, modules 1, 2, and 3</t>
  </si>
  <si>
    <t>GET2910</t>
  </si>
  <si>
    <t>Safe Control of Operations (SCO) Core + PtW + RO, modules 1, 2, and 4</t>
  </si>
  <si>
    <t>GET2911</t>
  </si>
  <si>
    <t>Safe Control of Operations (SCO) Core + PtW + NRO + RO, modules 1, 2, 3, and 4</t>
  </si>
  <si>
    <t>GET2912</t>
  </si>
  <si>
    <t>Safe Control of Operations (SCO) Core + PtW + NRO + FoA, modules 1, 2, 3, and 5</t>
  </si>
  <si>
    <t>GET2913</t>
  </si>
  <si>
    <t>Safe Control of Operations (SCO) Core + PtW + RO + FoA, modules 1, 2, 4, and 5</t>
  </si>
  <si>
    <t>GET2914</t>
  </si>
  <si>
    <t>Safe Control of Operations (SCO) Core + PtW + NRO + RO + FoA, modules 1, 2, 3, 4, and 5</t>
  </si>
  <si>
    <t>GET2915</t>
  </si>
  <si>
    <t>Perimeter Climbing Access &amp; Protection Screens for Advanced Operatives</t>
  </si>
  <si>
    <t>GET2916</t>
  </si>
  <si>
    <t>Perimeter Climbing Access &amp; Protection Screens for General Operatives</t>
  </si>
  <si>
    <t>GET2917</t>
  </si>
  <si>
    <t>Climbing Formwork for General Operatives</t>
  </si>
  <si>
    <t>GET2918</t>
  </si>
  <si>
    <t>Climbing Formwork for Advanced Operatives</t>
  </si>
  <si>
    <t>GET2919</t>
  </si>
  <si>
    <t>GET2920</t>
  </si>
  <si>
    <t>GET2921</t>
  </si>
  <si>
    <t>Asbestos Awareness Refresher</t>
  </si>
  <si>
    <t>GET2922</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</si>
  <si>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</si>
  <si>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</si>
  <si>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</si>
  <si>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</si>
  <si>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</si>
  <si>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</si>
  <si>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</si>
  <si>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</si>
  <si>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</si>
  <si>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</si>
  <si>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</si>
  <si>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</si>
  <si>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</si>
  <si>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</si>
  <si>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</si>
  <si>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</si>
  <si>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</si>
  <si>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</si>
  <si>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</si>
  <si>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</si>
  <si>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</si>
  <si>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</si>
  <si>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</si>
  <si>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</si>
  <si>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</si>
  <si>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</si>
  <si>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</si>
  <si>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GET2937</t>
  </si>
  <si>
    <t>ATTMA Air tightness testing - Level 1</t>
  </si>
  <si>
    <t>GET2938</t>
  </si>
  <si>
    <t>ATTMA Air tightness testing - Level 2</t>
  </si>
  <si>
    <t>GET2939</t>
  </si>
  <si>
    <t>ATTMA Envelope area 3D modelling - Beginner</t>
  </si>
  <si>
    <t>GET2940</t>
  </si>
  <si>
    <t>ATTMA Envelope area 3D modelling - Advanced</t>
  </si>
  <si>
    <t>GET2941</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</si>
  <si>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</si>
  <si>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</si>
  <si>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</si>
  <si>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</si>
  <si>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</si>
  <si>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</si>
  <si>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</si>
  <si>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</si>
  <si>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</si>
  <si>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</si>
  <si>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GET3008</t>
  </si>
  <si>
    <t>Building regulations and standards for residential homes</t>
  </si>
  <si>
    <t>GET3009</t>
  </si>
  <si>
    <t>Tolerances and standards for bricklaying occupations</t>
  </si>
  <si>
    <t>GET3010</t>
  </si>
  <si>
    <t>Fixing techniques for sheets and panels</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</si>
  <si>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</si>
  <si>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</si>
  <si>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</si>
  <si>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</si>
  <si>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</si>
  <si>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</si>
  <si>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</si>
  <si>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</si>
  <si>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GET3015</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</si>
  <si>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</si>
  <si>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</si>
  <si>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</si>
  <si>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</si>
  <si>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</si>
  <si>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</si>
  <si>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</si>
  <si>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</si>
  <si>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rainwater goods</t>
  </si>
  <si>
    <t>Installing flashings and apertures</t>
  </si>
  <si>
    <t>GET3020</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</si>
  <si>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</si>
  <si>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</si>
  <si>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</si>
  <si>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</si>
  <si>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</si>
  <si>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</si>
  <si>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</si>
  <si>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</si>
  <si>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</si>
  <si>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</si>
  <si>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GET3027</t>
  </si>
  <si>
    <t>Thermal and acoustic insulation and underfloor heating</t>
  </si>
  <si>
    <t>GET3029</t>
  </si>
  <si>
    <t>Traditional screeds</t>
  </si>
  <si>
    <t>GET3030</t>
  </si>
  <si>
    <t>Work practice and project planning for screed flooring</t>
  </si>
  <si>
    <t>GET3031</t>
  </si>
  <si>
    <t>Behavioural safety awareness in construction</t>
  </si>
  <si>
    <t>GET3032</t>
  </si>
  <si>
    <t>Behavioural safety awareness in construction - Refresher</t>
  </si>
  <si>
    <t>GET3033</t>
  </si>
  <si>
    <t>NHSS 12D M5 Multi-Phase Traffic Signals</t>
  </si>
  <si>
    <t>GET3034</t>
  </si>
  <si>
    <t>Behavioural safety management in construction</t>
  </si>
  <si>
    <t>GET3035</t>
  </si>
  <si>
    <t>Behavioural safety management in construction - Refresher</t>
  </si>
  <si>
    <t>GET3036</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</si>
  <si>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</si>
  <si>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</si>
  <si>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</si>
  <si>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</si>
  <si>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</si>
  <si>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</si>
  <si>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</si>
  <si>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</si>
  <si>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12C Operative - Refresher</t>
  </si>
  <si>
    <t>GET3041</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</si>
  <si>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</si>
  <si>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</si>
  <si>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</si>
  <si>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</si>
  <si>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</si>
  <si>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</si>
  <si>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</si>
  <si>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</si>
  <si>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</si>
  <si>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</si>
  <si>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</si>
  <si>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</si>
  <si>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</si>
  <si>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</si>
  <si>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</si>
  <si>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</si>
  <si>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Safe digging practices refresher</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</si>
  <si>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</si>
  <si>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</si>
  <si>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</si>
  <si>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</si>
  <si>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</si>
  <si>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</si>
  <si>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</si>
  <si>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</si>
  <si>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</si>
  <si>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</si>
  <si>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</si>
  <si>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</si>
  <si>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</si>
  <si>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</si>
  <si>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</si>
  <si>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</si>
  <si>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</si>
  <si>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</si>
  <si>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</si>
  <si>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</si>
  <si>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GET3068</t>
  </si>
  <si>
    <t>GET3069</t>
  </si>
  <si>
    <t>Wood machine operations - Computerised numerical control (CNC) - Refresher</t>
  </si>
  <si>
    <t>GET3070</t>
  </si>
  <si>
    <t>GET3071</t>
  </si>
  <si>
    <t>GET3072</t>
  </si>
  <si>
    <t>GET3073</t>
  </si>
  <si>
    <t>GET3074</t>
  </si>
  <si>
    <t>GET3075</t>
  </si>
  <si>
    <t>GET3076</t>
  </si>
  <si>
    <t>GET3077</t>
  </si>
  <si>
    <t>GET3078</t>
  </si>
  <si>
    <t>GET3079</t>
  </si>
  <si>
    <t>Behavioural safety leadership in construction</t>
  </si>
  <si>
    <t>GET3085</t>
  </si>
  <si>
    <t>Behavioural safety leadership in construction - Refresher</t>
  </si>
  <si>
    <t>GET3086</t>
  </si>
  <si>
    <t>Apply liquid, multi-pack, resin and mastic asphalt systems</t>
  </si>
  <si>
    <t>GET3092</t>
  </si>
  <si>
    <t>GET3093</t>
  </si>
  <si>
    <t>Install sheet membrane systems</t>
  </si>
  <si>
    <t>GET3094</t>
  </si>
  <si>
    <t>Operate tools, plant and equipment</t>
  </si>
  <si>
    <t>GET3095</t>
  </si>
  <si>
    <t>Prepare for and apply concrete</t>
  </si>
  <si>
    <t>GET3096</t>
  </si>
  <si>
    <t>Prepare surfaces for structural waterproofing</t>
  </si>
  <si>
    <t>GET3097</t>
  </si>
  <si>
    <t>Abrasive wheels theory training</t>
  </si>
  <si>
    <t>GET3098</t>
  </si>
  <si>
    <t>Handheld disc cutter safety in construction</t>
  </si>
  <si>
    <t>GET3099</t>
  </si>
  <si>
    <t>Abrasive wheels theory training - Refresher</t>
  </si>
  <si>
    <t>GET3100</t>
  </si>
  <si>
    <t>Handheld disc cutter safety in construction - Refresher</t>
  </si>
  <si>
    <t>GET3101</t>
  </si>
  <si>
    <t>Edge Protection Manager</t>
  </si>
  <si>
    <t>GET3102</t>
  </si>
  <si>
    <t>Edge Protection Operative</t>
  </si>
  <si>
    <t>GET3103</t>
  </si>
  <si>
    <t>DCM Paint Stripper Training - Refresher</t>
  </si>
  <si>
    <t>GET3104</t>
  </si>
  <si>
    <t>Estimating for Painting and Decorating (commercial and domestic) - Refresher</t>
  </si>
  <si>
    <t>GET3105</t>
  </si>
  <si>
    <t>Repair and maintenance of traditional pre-1919 buildings - Refresher</t>
  </si>
  <si>
    <t>GET3106</t>
  </si>
  <si>
    <t>Spray painting introduction - Refresher</t>
  </si>
  <si>
    <t>GET3107</t>
  </si>
  <si>
    <t>Fitted furniture renovation - Refresher</t>
  </si>
  <si>
    <t>GET3108</t>
  </si>
  <si>
    <t>Gilding by loose leaf - Refresher</t>
  </si>
  <si>
    <t>GET3109</t>
  </si>
  <si>
    <t>Timber frame repair using flexible epoxy resin - Refresher</t>
  </si>
  <si>
    <t>GET3110</t>
  </si>
  <si>
    <t>Wallpapering intermediate - Refresher</t>
  </si>
  <si>
    <t>GET3111</t>
  </si>
  <si>
    <t>Gilding by transfer - Refresher</t>
  </si>
  <si>
    <t>GET3112</t>
  </si>
  <si>
    <t>Safe digging practices (assured)</t>
  </si>
  <si>
    <t>GET3113</t>
  </si>
  <si>
    <t>Safe digging practices (assured) - refresher</t>
  </si>
  <si>
    <t>GET3114</t>
  </si>
  <si>
    <t>On track plant attachments - Auger Driver</t>
  </si>
  <si>
    <t>GET3115</t>
  </si>
  <si>
    <t>On track plant attachments - Ballast Brush</t>
  </si>
  <si>
    <t>GET3116</t>
  </si>
  <si>
    <t>On track plant attachments - Ballast Distribution Unit</t>
  </si>
  <si>
    <t>GET3117</t>
  </si>
  <si>
    <t>On track plant attachments - Ballast Excavator</t>
  </si>
  <si>
    <t>GET3118</t>
  </si>
  <si>
    <t>On track plant attachments - Ballast Plough</t>
  </si>
  <si>
    <t>GET3119</t>
  </si>
  <si>
    <t>On track plant attachments - Ballast Profile Blade</t>
  </si>
  <si>
    <t>GET3120</t>
  </si>
  <si>
    <t>On track plant attachments - Ballast Undercutter</t>
  </si>
  <si>
    <t>GET3121</t>
  </si>
  <si>
    <t>On track plant attachments - Cable Drum Carrier</t>
  </si>
  <si>
    <t>GET3122</t>
  </si>
  <si>
    <t>On track plant attachments - Clam-shell Bucket</t>
  </si>
  <si>
    <t>GET3123</t>
  </si>
  <si>
    <t>On track plant attachments - Compaction Unit</t>
  </si>
  <si>
    <t>GET3124</t>
  </si>
  <si>
    <t>On track plant attachments - Drag Clamp</t>
  </si>
  <si>
    <t>GET3125</t>
  </si>
  <si>
    <t>On track plant attachments - Fast-clipper</t>
  </si>
  <si>
    <t>GET3126</t>
  </si>
  <si>
    <t>On track plant attachments - Hydraulic Breaker</t>
  </si>
  <si>
    <t>GET3127</t>
  </si>
  <si>
    <t>On track plant attachments - Hydraulic Grab</t>
  </si>
  <si>
    <t>GET3128</t>
  </si>
  <si>
    <t>On track plant attachments - Hydraulic Manipulator</t>
  </si>
  <si>
    <t>GET3129</t>
  </si>
  <si>
    <t>GET3130</t>
  </si>
  <si>
    <t>On track plant attachments - Hydraulic Sleeper Placer/Spacer</t>
  </si>
  <si>
    <t>GET3131</t>
  </si>
  <si>
    <t>On track plant attachments - Level Crossing Slab Lifter</t>
  </si>
  <si>
    <t>GET3132</t>
  </si>
  <si>
    <t>On track plant attachments - Piling Driver Vibratory</t>
  </si>
  <si>
    <t>GET3133</t>
  </si>
  <si>
    <t>On track plant attachments - Piling Hammer</t>
  </si>
  <si>
    <t>GET3134</t>
  </si>
  <si>
    <t>On track plant attachments - Piling Torque Head</t>
  </si>
  <si>
    <t>GET3135</t>
  </si>
  <si>
    <t>On track plant attachments - Rail Turner</t>
  </si>
  <si>
    <t>GET3136</t>
  </si>
  <si>
    <t>On track plant attachments - Rock Grinder</t>
  </si>
  <si>
    <t>GET3137</t>
  </si>
  <si>
    <t>On track plant attachments - Scarifier</t>
  </si>
  <si>
    <t>GET3138</t>
  </si>
  <si>
    <t>On track plant attachments - Tamper</t>
  </si>
  <si>
    <t>GET3139</t>
  </si>
  <si>
    <t>On track plant attachments - Thimble</t>
  </si>
  <si>
    <t>GET3140</t>
  </si>
  <si>
    <t>On track plant attachments - Tilt Rotator</t>
  </si>
  <si>
    <t>GET3141</t>
  </si>
  <si>
    <t>On track plant attachments - Vacuum Excavator Unit</t>
  </si>
  <si>
    <t>GET3142</t>
  </si>
  <si>
    <t>On track plant attachments - Vacuum Lifter</t>
  </si>
  <si>
    <t>GET3143</t>
  </si>
  <si>
    <t>Machine Operator - Crawler/Tractor Dozer</t>
  </si>
  <si>
    <t>GET3144</t>
  </si>
  <si>
    <t>Machine Operator - Excavator</t>
  </si>
  <si>
    <t>GET3145</t>
  </si>
  <si>
    <t>Machine Operator - Highway Permissible Vehicle</t>
  </si>
  <si>
    <t>GET3146</t>
  </si>
  <si>
    <t>Machine Operator - Sleeper Suite</t>
  </si>
  <si>
    <t>GET3147</t>
  </si>
  <si>
    <t>Machine Operator Highway Based Vehicle</t>
  </si>
  <si>
    <t>GET3148</t>
  </si>
  <si>
    <t>Rooftop safety training - refresher</t>
  </si>
  <si>
    <t>GET3149</t>
  </si>
  <si>
    <t>Plans of work and risk assessment for asbestos removal operatives - refresher</t>
  </si>
  <si>
    <t>GET3150</t>
  </si>
  <si>
    <t>GET3151</t>
  </si>
  <si>
    <t>Decontamination for asbestos removal operatives - refresher</t>
  </si>
  <si>
    <t>GET3152</t>
  </si>
  <si>
    <t>Controlled techniques for asbestos removal - refresher</t>
  </si>
  <si>
    <t>GET3153</t>
  </si>
  <si>
    <t>GET3154</t>
  </si>
  <si>
    <t>CDM 2015 for principal contractors - refresher</t>
  </si>
  <si>
    <t>GET3155</t>
  </si>
  <si>
    <t>CDM 2015 for clients - refresher</t>
  </si>
  <si>
    <t>GET3156</t>
  </si>
  <si>
    <t>GET3157</t>
  </si>
  <si>
    <t>Formwork construction and installation for foundations</t>
  </si>
  <si>
    <t>Underpinning</t>
  </si>
  <si>
    <t>GET3158</t>
  </si>
  <si>
    <t>Metal Stud Partitions - Basic</t>
  </si>
  <si>
    <t>GET3159</t>
  </si>
  <si>
    <t>Metal Stud Partitions - Advanced</t>
  </si>
  <si>
    <t>GET3160</t>
  </si>
  <si>
    <t>Shaftwall Systems</t>
  </si>
  <si>
    <t>GET3161</t>
  </si>
  <si>
    <t>Airless Spray Plastering</t>
  </si>
  <si>
    <t>GET3162</t>
  </si>
  <si>
    <t>GET3163</t>
  </si>
  <si>
    <t>Cartridge operated tools - safe use - Refresher</t>
  </si>
  <si>
    <t>GET3164</t>
  </si>
  <si>
    <t>Crane Controller Attachment - Group 1 Ballast Management</t>
  </si>
  <si>
    <t>GET3165</t>
  </si>
  <si>
    <t>Crane Controller Attachment - Group 2 Civils</t>
  </si>
  <si>
    <t>GET3166</t>
  </si>
  <si>
    <t>Crane Controller Attachment - Group 3 Powered Lifting</t>
  </si>
  <si>
    <t>GET3167</t>
  </si>
  <si>
    <t>Crane Controller Attachment - Group 5 Vacuum</t>
  </si>
  <si>
    <t>GET3168</t>
  </si>
  <si>
    <t>Crane Controller Attachment - Group 6 Rail Management</t>
  </si>
  <si>
    <t>GET3169</t>
  </si>
  <si>
    <t>Crane Controller Attachment - Group 7 Cropper</t>
  </si>
  <si>
    <t>GET3170</t>
  </si>
  <si>
    <t>Crane Operator - Excavator Crane</t>
  </si>
  <si>
    <t>GET3171</t>
  </si>
  <si>
    <t>Crane Operator - Lorry Loader Crane</t>
  </si>
  <si>
    <t>GET3172</t>
  </si>
  <si>
    <t>Crane Operator Excavator Crane Tandem Lifting</t>
  </si>
  <si>
    <t>GET3173</t>
  </si>
  <si>
    <t>Crane Controller - Excavator Crane</t>
  </si>
  <si>
    <t>GET3174</t>
  </si>
  <si>
    <t>Crane Controller - Knuckle Boom Crane (Loader Crane)</t>
  </si>
  <si>
    <t>GET3175</t>
  </si>
  <si>
    <t>Crane Controller - Excavator Crane (TL)</t>
  </si>
  <si>
    <t>GET3176</t>
  </si>
  <si>
    <t>OTP Core</t>
  </si>
  <si>
    <t>GET3177</t>
  </si>
  <si>
    <t>Lift Planner Single Lift</t>
  </si>
  <si>
    <t>GET3178</t>
  </si>
  <si>
    <t>OTP Lift Planning - Tandem Lift</t>
  </si>
  <si>
    <t>GET3179</t>
  </si>
  <si>
    <t>Crane Operator Excavator Crane Tandem Lifting (OTP Crane Op TL)</t>
  </si>
  <si>
    <t>GET3180</t>
  </si>
  <si>
    <t>GET3181</t>
  </si>
  <si>
    <t>Access Overhead Lines Construction Sites (OLEC 1)</t>
  </si>
  <si>
    <t>GET3182</t>
  </si>
  <si>
    <t>Undertake Basic Construction Activities Under Supervision (OLEC 2)</t>
  </si>
  <si>
    <t>GET3183</t>
  </si>
  <si>
    <t>Machine Controller Demountable Machine MC MM</t>
  </si>
  <si>
    <t>GET3184</t>
  </si>
  <si>
    <t>Machine Controller Highway Permissible Vehicle MC DPV</t>
  </si>
  <si>
    <t>GET3185</t>
  </si>
  <si>
    <t>Machine Controller - Material Handler MC MH</t>
  </si>
  <si>
    <t>GET3186</t>
  </si>
  <si>
    <t>GET3187</t>
  </si>
  <si>
    <t>Machine Controller Attachment - Group 1 Ballast/Track Management MC Att Grp 1</t>
  </si>
  <si>
    <t>GET3188</t>
  </si>
  <si>
    <t>Machine Controller Attachment - Group 2 Civils MC Att Grp 2</t>
  </si>
  <si>
    <t>GET3189</t>
  </si>
  <si>
    <t>Machine Controller Attachment - Group 3 Cutterhead MC Att Grp 3</t>
  </si>
  <si>
    <t>GET3190</t>
  </si>
  <si>
    <t>Machine Controller Attachment - Group 4 Transportation MC Att Grp 4</t>
  </si>
  <si>
    <t>GET3191</t>
  </si>
  <si>
    <t>Machine Controller Attachment - Group 5 Drainage MC Att Grp 5</t>
  </si>
  <si>
    <t>GET3192</t>
  </si>
  <si>
    <t>Machine Controller Attachment - Group 6 Chipper MC Att Grp 6</t>
  </si>
  <si>
    <t>GET3193</t>
  </si>
  <si>
    <t>Machine Controller Attachment - Group 7 Ballast Excavator MC Att Grp 7</t>
  </si>
  <si>
    <t>GET3194</t>
  </si>
  <si>
    <t>Health and safety for Painters and Decorators</t>
  </si>
  <si>
    <t>GET3195</t>
  </si>
  <si>
    <t>Multi Service Vehicle (MSV) Training</t>
  </si>
  <si>
    <t>GET3197</t>
  </si>
  <si>
    <t>Hang non-standard width wallcoverings - Refresher</t>
  </si>
  <si>
    <t>GET3200</t>
  </si>
  <si>
    <t>Hang wallcoverings (specialised papers) - Refresher</t>
  </si>
  <si>
    <t>GET3201</t>
  </si>
  <si>
    <t>Hang Wallcoverings to Complex Surfaces - Refresher</t>
  </si>
  <si>
    <t>GET3202</t>
  </si>
  <si>
    <t>GET3203</t>
  </si>
  <si>
    <t>Introduction to paperhanging - Refresher</t>
  </si>
  <si>
    <t>GET3204</t>
  </si>
  <si>
    <t>Introduction to spray painting Using HVLP Equipment - Refresher</t>
  </si>
  <si>
    <t>GET3205</t>
  </si>
  <si>
    <t>Production and use of multi-plate stencils - Refresher</t>
  </si>
  <si>
    <t>GET3206</t>
  </si>
  <si>
    <t>Apply broken colour effects - Refresher</t>
  </si>
  <si>
    <t>GET3207</t>
  </si>
  <si>
    <t>Apply paint using Airless Spray Equipment - Refresher</t>
  </si>
  <si>
    <t>GET3208</t>
  </si>
  <si>
    <t>Apply paint Using HVLP Equipment - Refresher</t>
  </si>
  <si>
    <t>GET3209</t>
  </si>
  <si>
    <t>Applying printed murals - Refresher</t>
  </si>
  <si>
    <t>GET3210</t>
  </si>
  <si>
    <t>Airless spray paint machine - Refresher</t>
  </si>
  <si>
    <t>GET3217</t>
  </si>
  <si>
    <t>Hand applied screed markings - Refresher</t>
  </si>
  <si>
    <t>GET3218</t>
  </si>
  <si>
    <t>GET3219</t>
  </si>
  <si>
    <t>Pedestrian applicator - Refresher</t>
  </si>
  <si>
    <t>GET3220</t>
  </si>
  <si>
    <t>Preformed, temporary markings &amp; surface mounted studs - Refresher</t>
  </si>
  <si>
    <t>GET3221</t>
  </si>
  <si>
    <t>Inset road studs appreciation - Refresher</t>
  </si>
  <si>
    <t>GET3222</t>
  </si>
  <si>
    <t>Machine applied markings appreciation - Refresher</t>
  </si>
  <si>
    <t>GET3223</t>
  </si>
  <si>
    <t>Near miss reporting for road marking operatives - Refresher</t>
  </si>
  <si>
    <t>GET3224</t>
  </si>
  <si>
    <t>Paint machines and cold applied paints appreciation - Refresher</t>
  </si>
  <si>
    <t>GET3225</t>
  </si>
  <si>
    <t>Thermoplastic operational safety - Refresher</t>
  </si>
  <si>
    <t>GET3226</t>
  </si>
  <si>
    <t>COSHH for Road Marking Operatives - Refresher</t>
  </si>
  <si>
    <t>GET3227</t>
  </si>
  <si>
    <t>GET3239</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</si>
  <si>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</si>
  <si>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</si>
  <si>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</si>
  <si>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</si>
  <si>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</si>
  <si>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</si>
  <si>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</si>
  <si>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</si>
  <si>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</si>
  <si>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</si>
  <si>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</si>
  <si>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</si>
  <si>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</si>
  <si>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</si>
  <si>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</si>
  <si>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</si>
  <si>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</si>
  <si>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</si>
  <si>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</si>
  <si>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Size</t>
  </si>
  <si>
    <t>Entitlement</t>
  </si>
  <si>
    <t>Number of activities</t>
  </si>
  <si>
    <t>challenge</t>
  </si>
  <si>
    <t>hear</t>
  </si>
  <si>
    <t>Tick boxes</t>
  </si>
  <si>
    <t>VAT Registered?</t>
  </si>
  <si>
    <t>Challenge 1</t>
  </si>
  <si>
    <t>X</t>
  </si>
  <si>
    <t>100-149</t>
  </si>
  <si>
    <t>Challenge 2</t>
  </si>
  <si>
    <t>CITB Advisor</t>
  </si>
  <si>
    <t>Yes</t>
  </si>
  <si>
    <t>150-199</t>
  </si>
  <si>
    <t>Challenge 3</t>
  </si>
  <si>
    <t>CITB Marketing Material</t>
  </si>
  <si>
    <t>No</t>
  </si>
  <si>
    <t>200-249</t>
  </si>
  <si>
    <t>CITB Website</t>
  </si>
  <si>
    <t>Federation</t>
  </si>
  <si>
    <t>Trade Association</t>
  </si>
  <si>
    <t>Other CITB funded business</t>
  </si>
  <si>
    <t>Training Group</t>
  </si>
  <si>
    <t>Training Organisation</t>
  </si>
  <si>
    <t>MVS Component</t>
  </si>
  <si>
    <t>Requirement Statement</t>
  </si>
  <si>
    <t>Should / Should Not Statement?</t>
  </si>
  <si>
    <t>Comment / Consideration</t>
  </si>
  <si>
    <t>MI &amp; Dashboards</t>
  </si>
  <si>
    <t>Solid plastered surface application</t>
  </si>
  <si>
    <t>Fibrous works materials, selecting, handling and mixing</t>
  </si>
  <si>
    <t>Scaffolding Estimator</t>
  </si>
  <si>
    <t>Fairness, inclusion and respect awareness refresher</t>
  </si>
  <si>
    <t>Insulation and Building Treatments (IBT) building construction, defects and interfaces</t>
  </si>
  <si>
    <t>GET1129</t>
  </si>
  <si>
    <t>GET3211</t>
  </si>
  <si>
    <t>GET3212</t>
  </si>
  <si>
    <t>GET3213</t>
  </si>
  <si>
    <t>GET3214</t>
  </si>
  <si>
    <t>GET3215</t>
  </si>
  <si>
    <t>GET3216</t>
  </si>
  <si>
    <t>GET3240</t>
  </si>
  <si>
    <t>GET3245</t>
  </si>
  <si>
    <t>GET3271</t>
  </si>
  <si>
    <t>NVQ001</t>
  </si>
  <si>
    <t>NVQ002</t>
  </si>
  <si>
    <t>£1000 (Increased Achievement Grant)</t>
  </si>
  <si>
    <t>Interior Systems introduction to the abutment of partitions and plasterboard systems</t>
  </si>
  <si>
    <t>GET2705</t>
  </si>
  <si>
    <t>Interior systems introduction to the construction of control joint details in partitions</t>
  </si>
  <si>
    <t>GET2706</t>
  </si>
  <si>
    <t>Interior Systems introduction to the construction of door and window openings</t>
  </si>
  <si>
    <t>GET2707</t>
  </si>
  <si>
    <t>Introduction to setting out of basic metal stud partitions, wall linings and reading off plans</t>
  </si>
  <si>
    <t>GET2708</t>
  </si>
  <si>
    <t>Interior systems introduction to the provision of service penetrations</t>
  </si>
  <si>
    <t>GET2709</t>
  </si>
  <si>
    <t>Health and safety in construction site management - refresher</t>
  </si>
  <si>
    <t>Health and safety in construction site supervision - refresher</t>
  </si>
  <si>
    <t>Water Jetting Safety Awareness (SA)</t>
  </si>
  <si>
    <t>GET3241</t>
  </si>
  <si>
    <t>Surface Preparation (SP)</t>
  </si>
  <si>
    <t>GET3242</t>
  </si>
  <si>
    <t>Tube and Pipe (TP)</t>
  </si>
  <si>
    <t>GET3243</t>
  </si>
  <si>
    <t>Hydro demolition (HD)</t>
  </si>
  <si>
    <t>GET3244</t>
  </si>
  <si>
    <t>Building construction and terminology</t>
  </si>
  <si>
    <t>GET3247</t>
  </si>
  <si>
    <t>Building preservation introduction</t>
  </si>
  <si>
    <t>GET3248</t>
  </si>
  <si>
    <t>Exposure of a dry rot outbreak</t>
  </si>
  <si>
    <t>GET3249</t>
  </si>
  <si>
    <t>Exterior wall surface preparation and the application of a surface water repellent</t>
  </si>
  <si>
    <t>GET3250</t>
  </si>
  <si>
    <t>GET3251</t>
  </si>
  <si>
    <t>Preparation for applying timber treatment products and masonry biocide</t>
  </si>
  <si>
    <t>GET3252</t>
  </si>
  <si>
    <t>Rising damp and its control</t>
  </si>
  <si>
    <t>GET3253</t>
  </si>
  <si>
    <t>Treatment application plant and equipment</t>
  </si>
  <si>
    <t>GET3254</t>
  </si>
  <si>
    <t>Timber treatment building repairs</t>
  </si>
  <si>
    <t>GET3255</t>
  </si>
  <si>
    <t>GET3256</t>
  </si>
  <si>
    <t>GET3257</t>
  </si>
  <si>
    <t>GET3258</t>
  </si>
  <si>
    <t>GET3259</t>
  </si>
  <si>
    <t>GET3260</t>
  </si>
  <si>
    <t>GET3261</t>
  </si>
  <si>
    <t>GET3262</t>
  </si>
  <si>
    <t>GET3263</t>
  </si>
  <si>
    <t>GET3264</t>
  </si>
  <si>
    <t>GET3265</t>
  </si>
  <si>
    <t>Surface preparation and board installation for external wall insulation</t>
  </si>
  <si>
    <t>GET3272</t>
  </si>
  <si>
    <t>GET3273</t>
  </si>
  <si>
    <t>GET3274</t>
  </si>
  <si>
    <t>GET3275</t>
  </si>
  <si>
    <t>GET3276</t>
  </si>
  <si>
    <t>GET3277</t>
  </si>
  <si>
    <t>GET3278</t>
  </si>
  <si>
    <t>Applied Construction</t>
  </si>
  <si>
    <t>GET3297</t>
  </si>
  <si>
    <t>Acoustic Lay-in Grid Ceilings Installation</t>
  </si>
  <si>
    <t>GET3298</t>
  </si>
  <si>
    <t>Acoustic MF Ceiling Installation</t>
  </si>
  <si>
    <t>GET3299</t>
  </si>
  <si>
    <t>Metal Framed Wall-Lining Systems Installation</t>
  </si>
  <si>
    <t>GET3300</t>
  </si>
  <si>
    <t>Advanced Traditional Hard Metal Craft Operative</t>
  </si>
  <si>
    <t>GET3306</t>
  </si>
  <si>
    <t>Intermediate Traditional Hard Metal Craft Operative</t>
  </si>
  <si>
    <t>GET3307</t>
  </si>
  <si>
    <t>Basic Traditional Hard Metal Craft Operative</t>
  </si>
  <si>
    <t>GET3308</t>
  </si>
  <si>
    <t>Lead Sheet Craft Operative - Wood Core Roll Roofing</t>
  </si>
  <si>
    <t>GET3310</t>
  </si>
  <si>
    <t>The avoidance of buried utilities for construction utilising ground penetrating radar - GPR Training</t>
  </si>
  <si>
    <t>Working with lime in buildings</t>
  </si>
  <si>
    <t>Lead Sheet Craft Operative (Cladding and Dormers)</t>
  </si>
  <si>
    <t>Lead Sheet Craft Operative (Flashings)</t>
  </si>
  <si>
    <t>Lead Sheet Craft Operative (Flat and Pitched Roofing)</t>
  </si>
  <si>
    <t>Lead Sheet Craft Operative (Weatherings)</t>
  </si>
  <si>
    <t>Specialist Lead Craft Operative</t>
  </si>
  <si>
    <t>Lead Sheet Craft Operative - Basic Bossing</t>
  </si>
  <si>
    <t>GET3325</t>
  </si>
  <si>
    <t>GET3296</t>
  </si>
  <si>
    <t>GET3320</t>
  </si>
  <si>
    <t>GET3321</t>
  </si>
  <si>
    <t>GET3322</t>
  </si>
  <si>
    <t>GET3301</t>
  </si>
  <si>
    <t>GET3302</t>
  </si>
  <si>
    <t>GET3303</t>
  </si>
  <si>
    <t>GET3304</t>
  </si>
  <si>
    <t>GET3305</t>
  </si>
  <si>
    <t>GET3309</t>
  </si>
  <si>
    <t>As the requirement for the training to be New to your business has been temporarily removed, this question does not currently need answering</t>
  </si>
  <si>
    <t>Heritage lead sheet decorative work and casting</t>
  </si>
  <si>
    <t>Protective coatings applicator</t>
  </si>
  <si>
    <t>Industrial coatings paint spraying</t>
  </si>
  <si>
    <t>Abrasive blast cleaning</t>
  </si>
  <si>
    <t>Advanced applying printed murals</t>
  </si>
  <si>
    <t>Worktop and Counter Refurbishment</t>
  </si>
  <si>
    <t>Working at Height Novice</t>
  </si>
  <si>
    <t>GET3324</t>
  </si>
  <si>
    <t>GET3328</t>
  </si>
  <si>
    <t>GET3323</t>
  </si>
  <si>
    <t>GET3344</t>
  </si>
  <si>
    <t>GET3345</t>
  </si>
  <si>
    <t>GET3346</t>
  </si>
  <si>
    <t>GET3326</t>
  </si>
  <si>
    <t>GET3327</t>
  </si>
  <si>
    <t>GET3312</t>
  </si>
  <si>
    <t>GET3311</t>
  </si>
  <si>
    <t>GET3314</t>
  </si>
  <si>
    <t>GET3316</t>
  </si>
  <si>
    <t>GET3315</t>
  </si>
  <si>
    <t>GET3319</t>
  </si>
  <si>
    <t>HNC/HND (Attendance) - Please enter full course title &amp; Level in Column F</t>
  </si>
  <si>
    <t>HNC/HND (Achievement) - Please enter full course title &amp; Level in Column F</t>
  </si>
  <si>
    <t>Other Long period qualification (Attendance) - Please enter full course title &amp; Level in Column F</t>
  </si>
  <si>
    <t>Other Long period qualification (Achievement) - Please enter full course title &amp; Level in Column F</t>
  </si>
  <si>
    <t>NVQ L2 in Rainscreen Cladding Installation (Achievement)</t>
  </si>
  <si>
    <t>NVQ L2 or L3 in Cladding Occupations (construction) - Rainscreen Cladding pathway (Achievement)</t>
  </si>
  <si>
    <t>NVQ Supervision Achievement (See website for eligible qualifications) - Please enter full course title &amp; Level in Column F</t>
  </si>
  <si>
    <t>NVQ Management Achievement (See website for eligible qualifications) - Please enter full course title &amp; Level in Column F</t>
  </si>
  <si>
    <t>NVQ/SVQ (Achievement) - Please enter full course title &amp; Level in Column F</t>
  </si>
  <si>
    <t>Other Short Period qualification (Achivement) - Please enter full course title &amp; Level in Column F</t>
  </si>
  <si>
    <t xml:space="preserve">NVQ/SVQ (additional Plant units only) - Please enter full course title and level in Column F </t>
  </si>
  <si>
    <t>Curtain walling introduction</t>
  </si>
  <si>
    <t>Work-based mentor introduction</t>
  </si>
  <si>
    <t>Towers with Cantilevers</t>
  </si>
  <si>
    <t>NVQ003</t>
  </si>
  <si>
    <t>NVQ004</t>
  </si>
  <si>
    <t>SPQ001</t>
  </si>
  <si>
    <t>GET3347</t>
  </si>
  <si>
    <t>GET3348</t>
  </si>
  <si>
    <t>GET3331</t>
  </si>
  <si>
    <t>GET3332</t>
  </si>
  <si>
    <t>GET3333</t>
  </si>
  <si>
    <t>GET3334</t>
  </si>
  <si>
    <t>GET3335</t>
  </si>
  <si>
    <t>GET3336</t>
  </si>
  <si>
    <t>GET3337</t>
  </si>
  <si>
    <t>GET3338</t>
  </si>
  <si>
    <t>GET3339</t>
  </si>
  <si>
    <t>GET3340</t>
  </si>
  <si>
    <t>GET3341</t>
  </si>
  <si>
    <t>GET3342</t>
  </si>
  <si>
    <t>GET3343</t>
  </si>
  <si>
    <t>£1250  (Increased Achievement Grant)</t>
  </si>
  <si>
    <t>£1500  (Increased Achievement Grant)</t>
  </si>
  <si>
    <t>£240 (Tier 3)</t>
  </si>
  <si>
    <t>£60 (Tier 1)</t>
  </si>
  <si>
    <t>£30 (Tier 1 - refresher)</t>
  </si>
  <si>
    <t>£140 (Tier 2)</t>
  </si>
  <si>
    <t>£70 (Tier 2 - refresher)</t>
  </si>
  <si>
    <t>£120 (Tier 3 - refresher)</t>
  </si>
  <si>
    <t>Productivity Improvement in the Construction Industry</t>
  </si>
  <si>
    <t>Material identification for heritage wood occupations</t>
  </si>
  <si>
    <t>Specialist techniques for heritage wood occupations</t>
  </si>
  <si>
    <t>Safe digging practices (recognised)</t>
  </si>
  <si>
    <t>GET3351</t>
  </si>
  <si>
    <t>GET1102</t>
  </si>
  <si>
    <t>GET1098</t>
  </si>
  <si>
    <t>GET1103</t>
  </si>
  <si>
    <t>GET2092</t>
  </si>
  <si>
    <t>GET2095</t>
  </si>
  <si>
    <t>GET2078</t>
  </si>
  <si>
    <t>GET2276</t>
  </si>
  <si>
    <t>Asbestos in Soils</t>
  </si>
  <si>
    <t>Concrete aggregates awareness - refresher</t>
  </si>
  <si>
    <t>Concrete polishing - refresher</t>
  </si>
  <si>
    <t>Dump truck: articulated chassis/ Rear tipping dumper: all sizes (experienced)</t>
  </si>
  <si>
    <t>Environmental management in construction - refresher</t>
  </si>
  <si>
    <t>Environmental management in construction - SSP</t>
  </si>
  <si>
    <t>Excavator 360 above 10 tonnes: tracked (experienced)</t>
  </si>
  <si>
    <t>Excavator 360 above 10 tonnes: tracked (novice)</t>
  </si>
  <si>
    <t>Forward tipping dumper: wheeled (experienced)</t>
  </si>
  <si>
    <t>Forward tipping dumper: wheeled (novice)</t>
  </si>
  <si>
    <t>Industrial forklift truck (experienced)</t>
  </si>
  <si>
    <t>Industrial forklift truck (novice)</t>
  </si>
  <si>
    <t>Natural slating</t>
  </si>
  <si>
    <t>NRSWA - Unit 1 / LA - Location and avoidance of underground apparatus</t>
  </si>
  <si>
    <t>NRSWA - Unit 10 / S1 - Monitoring signing, lighting and guarding</t>
  </si>
  <si>
    <t>NRSWA - Unit 11 / S2 - Monitoring excavation in the highway</t>
  </si>
  <si>
    <t>NRSWA - Unit 12 / S3 - Monitoring reinstatement and compaction of backfill materials</t>
  </si>
  <si>
    <t>NRSWA - Unit 13 / S4 - Monitoring reinstatement of sub-base and base in non-bituminous materials</t>
  </si>
  <si>
    <t>NRSWA - Unit 14 / S5 - Monitoring reinstatement in bituminous materials</t>
  </si>
  <si>
    <t>NRSWA - Unit 15 / S6 - Monitoring reinstatement of concrete slabs</t>
  </si>
  <si>
    <t>NRSWA - Unit 2 / O1 - Signing, lighting and guarding</t>
  </si>
  <si>
    <t>NRSWA - Unit 3 / O2 - Excavation in the highway/road</t>
  </si>
  <si>
    <t>NRSWA - Unit 4 / O3 - Reinstatement and compaction of backfill materials</t>
  </si>
  <si>
    <t>NRSWA - Unit 5 / O4 - Reinstatement of sub-base and base in non-bituminous materials</t>
  </si>
  <si>
    <t>NRSWA - Unit 6 / O5 - Reinstatement in cold-lay bituminous materials</t>
  </si>
  <si>
    <t>NRSWA - Unit 7 / O6 - Reinstatement in hot-lay bituminous materials</t>
  </si>
  <si>
    <t>NRSWA - Unit 8 / O7 - Reinstatement of concrete slabs</t>
  </si>
  <si>
    <t>NRSWA - Unit 9 / O8 - Reinstatement of modular surfaces and concrete footways</t>
  </si>
  <si>
    <t>Plant and vehicle marshaller (experienced)</t>
  </si>
  <si>
    <t>Plant and vehicle marshaller (novice)</t>
  </si>
  <si>
    <t>Ride on roller (experienced)</t>
  </si>
  <si>
    <t>Ride on roller (novice)</t>
  </si>
  <si>
    <t>Slinger/signaller: all types, all duties (experienced)</t>
  </si>
  <si>
    <t>Slinger/signaller: all types, all duties (novice)</t>
  </si>
  <si>
    <t>Supervision of concrete pumping operations - refresher</t>
  </si>
  <si>
    <t>Telescopic handler: all sizes excluding 360 slew (experienced)</t>
  </si>
  <si>
    <t>Telescopic handler: all sizes excluding 360 slew (novice)</t>
  </si>
  <si>
    <t>GET3380</t>
  </si>
  <si>
    <t>GET3375</t>
  </si>
  <si>
    <t>GET3376</t>
  </si>
  <si>
    <t>GET3295</t>
  </si>
  <si>
    <t>GET3294</t>
  </si>
  <si>
    <t>GET3359</t>
  </si>
  <si>
    <t>GET3287</t>
  </si>
  <si>
    <t>GET3286</t>
  </si>
  <si>
    <t>GET3281</t>
  </si>
  <si>
    <t>GET3280</t>
  </si>
  <si>
    <t>GET3293</t>
  </si>
  <si>
    <t>GET3292</t>
  </si>
  <si>
    <t>GET2358</t>
  </si>
  <si>
    <t>GET3361</t>
  </si>
  <si>
    <t>GET3369</t>
  </si>
  <si>
    <t>GET3370</t>
  </si>
  <si>
    <t>GET3371</t>
  </si>
  <si>
    <t>GET3372</t>
  </si>
  <si>
    <t>GET3373</t>
  </si>
  <si>
    <t>GET3374</t>
  </si>
  <si>
    <t>GET3362</t>
  </si>
  <si>
    <t>GET3363</t>
  </si>
  <si>
    <t>GET3364</t>
  </si>
  <si>
    <t>GET3365</t>
  </si>
  <si>
    <t>GET3366</t>
  </si>
  <si>
    <t>GET3367</t>
  </si>
  <si>
    <t>GET3368</t>
  </si>
  <si>
    <t>GET3289</t>
  </si>
  <si>
    <t>GET3288</t>
  </si>
  <si>
    <t>GET3355</t>
  </si>
  <si>
    <t>GET3356</t>
  </si>
  <si>
    <t>GET3354</t>
  </si>
  <si>
    <t>GET3353</t>
  </si>
  <si>
    <t>GET3357</t>
  </si>
  <si>
    <t>GET3283</t>
  </si>
  <si>
    <t>GET3282</t>
  </si>
  <si>
    <t>GET3285</t>
  </si>
  <si>
    <t>GET3284</t>
  </si>
  <si>
    <t>GET3377</t>
  </si>
  <si>
    <t>GET3291</t>
  </si>
  <si>
    <t>GET3290</t>
  </si>
  <si>
    <t>GET3360</t>
  </si>
  <si>
    <t>Qualification Name &amp; Level
(only in NVQ, HNC, HND etc)</t>
  </si>
  <si>
    <t>Health and Safety for Construction Directors - SSP</t>
  </si>
  <si>
    <t>Health and Safety in Construction Site Management - SSP</t>
  </si>
  <si>
    <t>Health and Safety in Construction Site Supervision - SSP</t>
  </si>
  <si>
    <t>Environmental supervision in construction - SSP</t>
  </si>
  <si>
    <t>Scaffolding Inspection Training Scheme (BSITS)</t>
  </si>
  <si>
    <t>Vehicle Restraint Systems in Construction Training</t>
  </si>
  <si>
    <t>Estimating for Construction</t>
  </si>
  <si>
    <t>Drainage and Stormwater Management in Construction</t>
  </si>
  <si>
    <t>Lime Plastering Introduction</t>
  </si>
  <si>
    <t>Party Wall Surveying</t>
  </si>
  <si>
    <t>Vehicle Shunting (PUWER) Training</t>
  </si>
  <si>
    <t>Slurry Micro Surfacing Operator</t>
  </si>
  <si>
    <t>Temporary Suspended Access Cradle Operator</t>
  </si>
  <si>
    <t>Asbestos licensed scaffolding operative</t>
  </si>
  <si>
    <t>Asbestos Surveying and Sampling Strategies</t>
  </si>
  <si>
    <t>Asbestos Awareness</t>
  </si>
  <si>
    <t>Exothermic Welding in Construction</t>
  </si>
  <si>
    <t>Safe Earth Testing in Construction</t>
  </si>
  <si>
    <t>Formwork Introduction</t>
  </si>
  <si>
    <t>Cantilevered Crane Loading Platforms</t>
  </si>
  <si>
    <t>Concrete Pump Operator Training</t>
  </si>
  <si>
    <t>Concrete Pump Supervisor Training</t>
  </si>
  <si>
    <t>Falsework Systems Installation, Use and Removal</t>
  </si>
  <si>
    <t>Concrete Testing to BSEN206-1</t>
  </si>
  <si>
    <t>Lead Sheet Welding Basic</t>
  </si>
  <si>
    <t>British Gypsum Site Managers Certificate</t>
  </si>
  <si>
    <t>Ceiling Fixing Installation</t>
  </si>
  <si>
    <t>Metal Roofing Design Introduction</t>
  </si>
  <si>
    <t>Operation and Maintenance Manuals for Roofing Systems</t>
  </si>
  <si>
    <t>CCDO Advance Demolition Operative Safety Awareness Refresher</t>
  </si>
  <si>
    <t>Roofing and Cladding Systems Installation</t>
  </si>
  <si>
    <t>Fire Safety, Fire Marshal for Built-up Felt Roofing Operatives</t>
  </si>
  <si>
    <t>Composite Panel Lifting and Manipulating Equipment Operation</t>
  </si>
  <si>
    <t>Installation of Rooflights to all Roofs</t>
  </si>
  <si>
    <t>Entrance Matting and MatWell Framing Installation</t>
  </si>
  <si>
    <t>Controller of Site Safety (with OLP)</t>
  </si>
  <si>
    <t>Controller of Site Safety (with OLP and CRP)</t>
  </si>
  <si>
    <t>Engineering Supervisor (Initial)</t>
  </si>
  <si>
    <t>Rail Drill Operation</t>
  </si>
  <si>
    <t>Hand Trolley Operation</t>
  </si>
  <si>
    <t>On Track Plant Operator Introduction</t>
  </si>
  <si>
    <t>On Track Plant Operator Advanced</t>
  </si>
  <si>
    <t>Road Rail Vehicle Introduction</t>
  </si>
  <si>
    <t>Hot Work Passport</t>
  </si>
  <si>
    <t>Wacker Operation</t>
  </si>
  <si>
    <t>Remote Controlled Wacker Operation</t>
  </si>
  <si>
    <t>Environmental and Hazardous Waste Introduction</t>
  </si>
  <si>
    <t>Demolition Skid Steer</t>
  </si>
  <si>
    <t>Bricks and Brickmaking</t>
  </si>
  <si>
    <t>Historic Brickwork Failures and Remedial Actions</t>
  </si>
  <si>
    <t>Lime and Lime-based Mortars</t>
  </si>
  <si>
    <t>Replacing Heritage Roof Coverings</t>
  </si>
  <si>
    <t>Conservation Principles, Statutory Consent and Controls</t>
  </si>
  <si>
    <t>Interior and Exterior Work Materials, Selecting and Mixing</t>
  </si>
  <si>
    <t>Design and Drawing for Structural Timber Frames</t>
  </si>
  <si>
    <t>Setting Out and Fixing Systems</t>
  </si>
  <si>
    <t>Fixing Techniques</t>
  </si>
  <si>
    <t>Construction Safe Working Practices Introduction</t>
  </si>
  <si>
    <t>Controller of Site Safety (Recertification)</t>
  </si>
  <si>
    <t>Individual Working Alone</t>
  </si>
  <si>
    <t>Agricultural Tractor Training</t>
  </si>
  <si>
    <t>Appointed Person (Lifting Operations) Training</t>
  </si>
  <si>
    <t>Compact Crane: Static Stabilisers Training</t>
  </si>
  <si>
    <t>Compact Crane: Mobile Industrial Training</t>
  </si>
  <si>
    <t>Compact Crane: Luffing Static Duties Training</t>
  </si>
  <si>
    <t>Compact Crane: 360 Pick and Carry Training</t>
  </si>
  <si>
    <t>Concrete Pump Trailer Mounted Training</t>
  </si>
  <si>
    <t>Concrete Pump Truck Mounted Boom Training</t>
  </si>
  <si>
    <t>Conveying Pump: Pneumatic All Types Training</t>
  </si>
  <si>
    <t>Conveying Pump: Worm Piston (Up To 50Mm Outlet) Without Mixer Training</t>
  </si>
  <si>
    <t>Conveying Pump: Worm Piston (Up To 50Mm Outlet) With Mixer Training</t>
  </si>
  <si>
    <t>Crane/Lifting Operations Supervisor Training</t>
  </si>
  <si>
    <t>Crawler Crane: Over 10 Tonnes Training</t>
  </si>
  <si>
    <t>Crawler: Tractor/Dozer Training</t>
  </si>
  <si>
    <t>Crusher Training</t>
  </si>
  <si>
    <t>Demolition Operations: Skid Steer Tool Carrier, Extracting Training</t>
  </si>
  <si>
    <t>Demolition Operations: Skid Steer Tool Carrier, Demolishing Training</t>
  </si>
  <si>
    <t>Demolition Plant: Materials Processing Training</t>
  </si>
  <si>
    <t>Demolition Plant: Up To 10 Tonnes Training</t>
  </si>
  <si>
    <t>Demolition Plant: Demolishing Up To 15 Meters Training</t>
  </si>
  <si>
    <t>Demolition Plant: Demolishing Up To 30 Meters Training</t>
  </si>
  <si>
    <t>Demolition Plant: Demolishing All Heights Training</t>
  </si>
  <si>
    <t>Demolition Plant: Lifting Operations Training</t>
  </si>
  <si>
    <t>Demolition Plant: Pedestrian Operated, 180 Slew Training</t>
  </si>
  <si>
    <t>Demolition Plant: Pedestrian Operated, All Types Training</t>
  </si>
  <si>
    <t>Dragline Training</t>
  </si>
  <si>
    <t>Dump Truck: Rigid Chassis, Up To 15 Tonnes Training</t>
  </si>
  <si>
    <t>Dump Truck: Rigid Chassis, Up To 50 Tonnes Training</t>
  </si>
  <si>
    <t>Dump Truck: Rigid Chassis, All Sizes (Wheeled) Training</t>
  </si>
  <si>
    <t>Dump Truck: Rigid Chassis, All Sizes (Tracked) Training</t>
  </si>
  <si>
    <t>Excavator 180 Below 5 Tonnes Training</t>
  </si>
  <si>
    <t>Excavator 180 Above 5 Tonnes Training</t>
  </si>
  <si>
    <t>Excavator 360 Below 10 Tonnes: Tracked Training</t>
  </si>
  <si>
    <t>Excavator 360 Below 10 Tonnes: Wheeled Training</t>
  </si>
  <si>
    <t>Excavator 360 Below 10 Tonnes: Lifting Operations Training</t>
  </si>
  <si>
    <t>Excavator 360 Above 10 Tonnes: Wheeled Training</t>
  </si>
  <si>
    <t>Excavator 360 Above 10 Tonnes: Lifting Operations Training</t>
  </si>
  <si>
    <t>Forklift Side Loader Training</t>
  </si>
  <si>
    <t>Forward Tipping Dumper: Tracked Training</t>
  </si>
  <si>
    <t>Grader Training</t>
  </si>
  <si>
    <t>Hoist: Rack and Pinion Goods Training</t>
  </si>
  <si>
    <t>Hoist: Passenger/Goods Combined Training</t>
  </si>
  <si>
    <t>Hoist: Rope Operated Goods Training</t>
  </si>
  <si>
    <t>Hoist: Transport Platform Training</t>
  </si>
  <si>
    <t>Loader Compressor Training</t>
  </si>
  <si>
    <t>Loader/Securer: Non STGO Training</t>
  </si>
  <si>
    <t>Loader/Securer: Non STGO, Non LGV Training</t>
  </si>
  <si>
    <t>Loader/Securer: Non STGO, LGV Training</t>
  </si>
  <si>
    <t>Loader/Securer: STGO Training</t>
  </si>
  <si>
    <t>Lorry Loader: Hook Training</t>
  </si>
  <si>
    <t>Lorry Loader: Clamshell Bucket Training</t>
  </si>
  <si>
    <t>Lorry Loader: Hydraulic Clamp Training</t>
  </si>
  <si>
    <t>Mobile Crane: Blocked Duties Training</t>
  </si>
  <si>
    <t>Mobile Crane: Pick and Carry Duties Only Training</t>
  </si>
  <si>
    <t>Mobile Crane: All Duties Training</t>
  </si>
  <si>
    <t>Mobile Elevating Work Platform: Boom: Vehicle Mounted Training</t>
  </si>
  <si>
    <t>Mobile Elevating Work Platform: Boom: Self-Propelled Training</t>
  </si>
  <si>
    <t>Mobile Elevating Work Platform: Mast Climber Training</t>
  </si>
  <si>
    <t>Mobile Elevating Work Platform: Scissor Training</t>
  </si>
  <si>
    <t>Motorised Scraper Training</t>
  </si>
  <si>
    <t>Overhead Travelling Crane: Remote Operated Control Training</t>
  </si>
  <si>
    <t>Overhead Travelling Crane: Fixed Cab Control Training</t>
  </si>
  <si>
    <t>Piling Rig Attendant Training</t>
  </si>
  <si>
    <t>Piling Rig: Bored Below 20 Tonnes Training</t>
  </si>
  <si>
    <t>Piling Rig: Bored Above 20 Tonnes Training</t>
  </si>
  <si>
    <t>Piling Rig: Driven Below 20 Tonnes Training</t>
  </si>
  <si>
    <t>Piling Rig: Driven Above 20 Tonnes Training</t>
  </si>
  <si>
    <t>Piling Rig: Tripod Training</t>
  </si>
  <si>
    <t>Plant Driving: Tracked Boom Equipment Up To 10 Tonnes, Non Operational Only Training</t>
  </si>
  <si>
    <t>Plant Driving: Tracked Boom Equipment Up To 10 Tonnes, Loading and Unloading Training</t>
  </si>
  <si>
    <t>Plant Driving: Tracked Boom Equipment Up To 50 Tonnes, Non Operational Only Training</t>
  </si>
  <si>
    <t>Plant Driving: Tracked Boom Equipment Up To 50 Tonnes, Loading and Unloading Training</t>
  </si>
  <si>
    <t>Plant Driving: Tracked Boom Equipment All Sizes, Non Operational Only Training</t>
  </si>
  <si>
    <t>Plant Driving: Tracked Boom Equipment All Sizes, Loading and Unloading Training</t>
  </si>
  <si>
    <t>Plant Driving: Tracked (Blade/Shovel) Up To 20 Tonnes, Non-Operational Only Training</t>
  </si>
  <si>
    <t>Plant Driving: Tracked (Blade/Shovel) Up To 20 Tonnes, Loading and Unloading Training</t>
  </si>
  <si>
    <t>Plant Driving: Tracked (Blade/Shovel) All Sizes, Non-Operational Only Training</t>
  </si>
  <si>
    <t>Plant Driving: Tracked (Blade/Shovel) All Sizes, Loading and Unloading Training</t>
  </si>
  <si>
    <t>Plant Driving: Wheeled Articulated Chassis Up To 15 Tonnes, Non-Operational Only Training</t>
  </si>
  <si>
    <t>Plant Driving: Wheeled Articulated Chassis Up To 15 Tonnes, Loading and Unloading Training</t>
  </si>
  <si>
    <t>Plant Driving: Wheeled Articulated Chassis All Sizes, Non-Operational Only Training</t>
  </si>
  <si>
    <t>Plant Driving: Wheeled Articulated Chassis All Sizes, Loading and Unloading Training</t>
  </si>
  <si>
    <t>Plant Driving: Wheeled Rigid Chassis Up To 15 Tonnes, Non-Operational Only Training</t>
  </si>
  <si>
    <t>Plant Driving: Wheeled Rigid Chassis Up To 15 Tonnes, Loading and Unloading Training</t>
  </si>
  <si>
    <t>Plant Driving: Wheeled Rigid Chassis All Sizes, Non-Operational Only Training</t>
  </si>
  <si>
    <t>Plant Driving: Wheeled Rigid Chassis All Sizes, Loading and Unloading Training</t>
  </si>
  <si>
    <t>Plant Driving: Non-Operational Ride On Roller Training</t>
  </si>
  <si>
    <t>Plant Driving: Loading and Unloading Ride On Roller Training</t>
  </si>
  <si>
    <t>Reach Truck Training</t>
  </si>
  <si>
    <t>Rough Terrain Masted Forklift Training</t>
  </si>
  <si>
    <t>Screener Training</t>
  </si>
  <si>
    <t>Skid Steer Loader Training</t>
  </si>
  <si>
    <t>Skip Handler Training</t>
  </si>
  <si>
    <t>Slinger/Signaller: All Types, Static Duties Training</t>
  </si>
  <si>
    <t>Slinger/Signaller: Knuckle Boom, Static Duties Only Training</t>
  </si>
  <si>
    <t>Slinger/Signaller: Excavator Only Training</t>
  </si>
  <si>
    <t>Slinger/Signaller: Lift Truck Only Training</t>
  </si>
  <si>
    <t>Soil/Landfill Compactor Training</t>
  </si>
  <si>
    <t>Soil Stabiliser: Self Propelled Training</t>
  </si>
  <si>
    <t>Soil Stabiliser: Towed Training</t>
  </si>
  <si>
    <t>Soil Stabiliser: Spreader Self-Propelled Training</t>
  </si>
  <si>
    <t>Static Concrete Placing Boom: Up To 13 Meters Training</t>
  </si>
  <si>
    <t>Static Concrete Placing Boom: All Sizes Training</t>
  </si>
  <si>
    <t>Telescopic Handler: Industrial Telescope Training</t>
  </si>
  <si>
    <t>Telescopic Handler: Up To 9 Meters Training</t>
  </si>
  <si>
    <t>Telescopic Handler: Suspended Loads (Non-Rough Terrain) Training</t>
  </si>
  <si>
    <t>Tower Crane: Trolley Jib, Cab Controlled Training</t>
  </si>
  <si>
    <t>Tower Crane: Luffing Jib, Cab Controlled Training</t>
  </si>
  <si>
    <t>Tower Crane: Trolley Jib, Remote Training</t>
  </si>
  <si>
    <t>Tracked Loading Shovel Training</t>
  </si>
  <si>
    <t>Trencher Training</t>
  </si>
  <si>
    <t>Tunnelling Locomotive: Electric Up To 10 Tonnes Training</t>
  </si>
  <si>
    <t>Tunnelling Locomotive: Electric All Sizes Training</t>
  </si>
  <si>
    <t>Tunnelling Locomotive: Diesel Up To 10 Tonnes Training</t>
  </si>
  <si>
    <t>Tunnelling Locomotive: Diesel All Sizes Training</t>
  </si>
  <si>
    <t>Tunnelling Locomotive: Tandem Training</t>
  </si>
  <si>
    <t>Vacuum Excavator: Trailer, Manual Arm Training</t>
  </si>
  <si>
    <t>Vacuum Excavator: Trailer, Semi-Powered Arm Training</t>
  </si>
  <si>
    <t>Vacuum Excavator: Non LGV, Manual Arm Training</t>
  </si>
  <si>
    <t>Vacuum Excavator: Non LGV, Semi-Powered Arm Training</t>
  </si>
  <si>
    <t>Vacuum Excavator: Semi-Powered Arm Training</t>
  </si>
  <si>
    <t>Vacuum Excavator: Fully Powered Arm Training</t>
  </si>
  <si>
    <t>Wheeled Loading Shovel Training</t>
  </si>
  <si>
    <t>Assembly Practical Advanced</t>
  </si>
  <si>
    <t>Cladding Practical</t>
  </si>
  <si>
    <t>Basic Trowel Skills</t>
  </si>
  <si>
    <t>Slurry Microsurfacing Introduction</t>
  </si>
  <si>
    <t>Theory and Practice of Surface Dressing Introduction</t>
  </si>
  <si>
    <t>Identification of Materials</t>
  </si>
  <si>
    <t>Defect recognition; cause and effect for heritage stonemasonry</t>
  </si>
  <si>
    <t>Conservation Law</t>
  </si>
  <si>
    <t>Conservation and Restoration of Stonemasonry</t>
  </si>
  <si>
    <t>Setting out and Erecting Complex Stonemasonry Structures</t>
  </si>
  <si>
    <t>Dismantling and Removing Work Area Protection</t>
  </si>
  <si>
    <t>Fire Science for the Construction Industry</t>
  </si>
  <si>
    <t>Fire Protection to the Structural Frame of Buildings</t>
  </si>
  <si>
    <t>Fire Resistant Doors, Industrial Shutters and Associated Hardware</t>
  </si>
  <si>
    <t>Fire Resistant Walls, Floors and Ceilings</t>
  </si>
  <si>
    <t>Compressed-Air Tools in Construction</t>
  </si>
  <si>
    <t>BIM Technical/Software Training</t>
  </si>
  <si>
    <t>Road Sweeper/Suction Unit Operator</t>
  </si>
  <si>
    <t>Demolition Plant Simulator Foundation Training</t>
  </si>
  <si>
    <t>MEWP Operator</t>
  </si>
  <si>
    <t>MEWP Loading and Unloading</t>
  </si>
  <si>
    <t>Ladders and Stepladders for Managers</t>
  </si>
  <si>
    <t>Ladders and Stepladders for Instructors</t>
  </si>
  <si>
    <t>Towers for Users</t>
  </si>
  <si>
    <t>Low-Level Towers for Users</t>
  </si>
  <si>
    <t>Combined Towers and Low-Level for Users</t>
  </si>
  <si>
    <t>Towers on Stairways for Users</t>
  </si>
  <si>
    <t>Linked Towers for Users</t>
  </si>
  <si>
    <t>Towers with Bridges for Users</t>
  </si>
  <si>
    <t>Large Deck Towers for Users</t>
  </si>
  <si>
    <t>Towers for Managers</t>
  </si>
  <si>
    <t>Towers for Instructors</t>
  </si>
  <si>
    <t>Plant Testing and Inspection</t>
  </si>
  <si>
    <t>NHSS 12C Operative</t>
  </si>
  <si>
    <t>NHSS 10B Foundation</t>
  </si>
  <si>
    <t>Highway Inspection Technical</t>
  </si>
  <si>
    <t>Highway Inspection Legal</t>
  </si>
  <si>
    <t>VRS Foundation</t>
  </si>
  <si>
    <t>VRS Installer</t>
  </si>
  <si>
    <t>Highway Safety Inspection</t>
  </si>
  <si>
    <t>Highway Safety Inspection Refresher</t>
  </si>
  <si>
    <t>Understanding Road Construction</t>
  </si>
  <si>
    <t>Asphalt Paver Basic Service Engineer (Wheeled or Tracked)</t>
  </si>
  <si>
    <t>Asphalt Paver Advanced Service Engineer (Wheeled or Tracked)</t>
  </si>
  <si>
    <t>Trailer Mounted Diamond Drilling Rigs</t>
  </si>
  <si>
    <t>Hand Held Diamond Drilling</t>
  </si>
  <si>
    <t>Percussive Drilling</t>
  </si>
  <si>
    <t>Push-a-long Floor Saw</t>
  </si>
  <si>
    <t>Producing Internal Solid Finishes</t>
  </si>
  <si>
    <t>Producing External Render Finishes</t>
  </si>
  <si>
    <t>Applying Plasters to Complex Internal Surfaces</t>
  </si>
  <si>
    <t>Producing Specialist Plastering Finishes</t>
  </si>
  <si>
    <t>Applying Projection Plaster and Maintaining Equipment</t>
  </si>
  <si>
    <t>Rig Based Diamond Drilling</t>
  </si>
  <si>
    <t>DSA 1 day Health and Safety Awareness</t>
  </si>
  <si>
    <t>Spray Injection Patching</t>
  </si>
  <si>
    <t>Geosynthetics and Steel Meshes</t>
  </si>
  <si>
    <t>Triple Bar - Nuclear New Build Sites (e-learning)</t>
  </si>
  <si>
    <t>Rainscreen Cladding Installation</t>
  </si>
  <si>
    <t>BIM Management</t>
  </si>
  <si>
    <t>Tunnel Survey Course</t>
  </si>
  <si>
    <t>Short Term Planning</t>
  </si>
  <si>
    <t>Management of Scaffolding for Construction Contractors</t>
  </si>
  <si>
    <t>Waste Awareness</t>
  </si>
  <si>
    <t>Anchors for Steeplejacks</t>
  </si>
  <si>
    <t>Working at Height for Lightning Conductor Engineers</t>
  </si>
  <si>
    <t>Maintenance of Plant Engines 1 Day</t>
  </si>
  <si>
    <t>Maintenance of Plant Engines 2 Days</t>
  </si>
  <si>
    <t>Maintenance of Plant Engines 4 Days</t>
  </si>
  <si>
    <t>Plant Maintenance 1 Day Introduction</t>
  </si>
  <si>
    <t>Plant Maintenance 1 Day Intermediate</t>
  </si>
  <si>
    <t>Plant Maintenance 1 Day Advanced</t>
  </si>
  <si>
    <t>Plant Maintenance 2 Day Introduction</t>
  </si>
  <si>
    <t>Plant Maintenance 2 Day Intermediate</t>
  </si>
  <si>
    <t>Plant Maintenance 2 Day Advanced</t>
  </si>
  <si>
    <t>Plant Maintenance 3 Day Introduction</t>
  </si>
  <si>
    <t>Plant Maintenance 3 Day Intermediate</t>
  </si>
  <si>
    <t>Plant Maintenance 3 Day Advanced</t>
  </si>
  <si>
    <t>Plant Maintenance 4 Day Introduction</t>
  </si>
  <si>
    <t>Plant Maintenance 4 Day Intermediate</t>
  </si>
  <si>
    <t>Plant Maintenance 4 Day Advanced</t>
  </si>
  <si>
    <t>Small Tools and Small Plant for Rail</t>
  </si>
  <si>
    <t>Using Constant Tension Variable Speed Winch</t>
  </si>
  <si>
    <t>Commercial Management of Construction Contracts</t>
  </si>
  <si>
    <t>Managing the Cladding Package</t>
  </si>
  <si>
    <t>Tiling to calcium sulphate (anhydrite) screeds</t>
  </si>
  <si>
    <t>Application details of single ply roofing</t>
  </si>
  <si>
    <t>Sills, copings, capping's and junctions</t>
  </si>
  <si>
    <t>Car parks, products and applications</t>
  </si>
  <si>
    <t>Poly methyl methacrylate's</t>
  </si>
  <si>
    <t>Roof lights, maintenance and waterproofing</t>
  </si>
  <si>
    <t>Temporary works co-ordinator in the piling industry</t>
  </si>
  <si>
    <t>Defect prevention – foundations</t>
  </si>
  <si>
    <t>Defect prevention – finishes</t>
  </si>
  <si>
    <t>Defect prevention – substructure</t>
  </si>
  <si>
    <t>Defect prevention – roofs</t>
  </si>
  <si>
    <t>Built-up Walls Construction and Specification</t>
  </si>
  <si>
    <t>Green roofs incorporated onto new and existing liquid roofing systems</t>
  </si>
  <si>
    <t>Defect prevention – superstructure</t>
  </si>
  <si>
    <t>Defect prevention – external works</t>
  </si>
  <si>
    <t>Managing Lifting Operations</t>
  </si>
  <si>
    <t>Introduction to Hydraulics</t>
  </si>
  <si>
    <t>The design and selection of correct systems (acoustic/fire/loading and penetrations)</t>
  </si>
  <si>
    <t>The introduction to identifying laying grid suspended ceiling systems</t>
  </si>
  <si>
    <t>The repairs and alterations of laying grid system and various types of ceiling tiles</t>
  </si>
  <si>
    <t>Concrete strength assessment (cores and indirect methods)</t>
  </si>
  <si>
    <t>Tool hire product awareness training - engineering, access, small construction plant</t>
  </si>
  <si>
    <t>Tool hire product awareness training – Mobile Elevated Work Platforms (MEWPS) and mobile towers</t>
  </si>
  <si>
    <t>Tool Hire Product Awareness Training (THPAT) - cleaning and surface preparation equipment</t>
  </si>
  <si>
    <t>Airless spray paint machine</t>
  </si>
  <si>
    <t>Tool hire product awareness training - concrete equipment</t>
  </si>
  <si>
    <t>Helical bar installation</t>
  </si>
  <si>
    <t>Defect prevention introduction</t>
  </si>
  <si>
    <t>Architectural Recognition</t>
  </si>
  <si>
    <t>Conservation or Restoration of Timber-based Products</t>
  </si>
  <si>
    <t>Heavy Timber Framework</t>
  </si>
  <si>
    <t>Condensation and atmospheric moisture management</t>
  </si>
  <si>
    <t>Operative Refresher Assessment Scheme (ORAS)</t>
  </si>
  <si>
    <t>Legal aspects; survey methodology and report writing for waterproofing</t>
  </si>
  <si>
    <t>Bench Joinery, Workshop and on Site</t>
  </si>
  <si>
    <t>VRS Proprietary Safety Barrier Systems</t>
  </si>
  <si>
    <t>COSHH for Road Marking Operatives</t>
  </si>
  <si>
    <t>Applying venetian polished plaster and micro cement</t>
  </si>
  <si>
    <t>Setting out structural timber frames</t>
  </si>
  <si>
    <t>Timber conservation &amp; repairing timber frames</t>
  </si>
  <si>
    <t>Retrofit for older &amp; traditional buildings</t>
  </si>
  <si>
    <t>Setting up for asbestos removal</t>
  </si>
  <si>
    <t>Gas Network Pipeline Tools &amp; Equipment</t>
  </si>
  <si>
    <t>Gas Network Pipework up to 35mm Diameter</t>
  </si>
  <si>
    <t>Gas Network Pipeline (Installation of Engineering &amp; Assets Above 180mm - 355mm Diameter)</t>
  </si>
  <si>
    <t>Gas Network Pipeline (Installation of Gas Engineering &amp; Assets from 90mm up to 180mm Diameter)</t>
  </si>
  <si>
    <t>Utility Pipework Construction (Low &amp; Medium Pressure Gas Services up to 63mm)</t>
  </si>
  <si>
    <t>Construction Health, Safety &amp; Environment Gas (Gas Escapes)</t>
  </si>
  <si>
    <t>Gas Network Construction – Installation of Mains product/asset up to and including Medium Pressure</t>
  </si>
  <si>
    <t>Utility Pipework Restoration (Gas Network Components to Operational by Repair)</t>
  </si>
  <si>
    <t>SHEA Cross-country pipelines</t>
  </si>
  <si>
    <t>SHEA Core</t>
  </si>
  <si>
    <t>Power Networks - 66kv Cable Jointing</t>
  </si>
  <si>
    <t>Power Networks - Low Voltage Cut Out (remove, test, insert)</t>
  </si>
  <si>
    <t>Power Networks - Low Voltage Switching (over head lines)</t>
  </si>
  <si>
    <t>Power Networks - Steel Tower Earthing</t>
  </si>
  <si>
    <t>Power Networks - Installing Steel Tower Insulators</t>
  </si>
  <si>
    <t>Power Networks - Installation of Wood Poles &amp; Stays</t>
  </si>
  <si>
    <t>Power Networks - Wood Pole Access</t>
  </si>
  <si>
    <t>Power Networks - Wood Pole Conductor Jointing</t>
  </si>
  <si>
    <t>Power Networks - Wood Pole Conductor Stringing</t>
  </si>
  <si>
    <t>Power Networks - Wood Pole Earthing</t>
  </si>
  <si>
    <t>Power Networks - Wood Pole Install Plant / Apparatus Earthing</t>
  </si>
  <si>
    <t>Power Networks - Wood Pole Low Voltage Services</t>
  </si>
  <si>
    <t>National Water Hygiene</t>
  </si>
  <si>
    <t>Chain Sawing</t>
  </si>
  <si>
    <t>Diamond Drilling Advanced</t>
  </si>
  <si>
    <t>Diamond Tipped Segmented Blades</t>
  </si>
  <si>
    <t>Floor Sawing</t>
  </si>
  <si>
    <t>Floor Sawing Advanced</t>
  </si>
  <si>
    <t>Ring Sawing</t>
  </si>
  <si>
    <t>Track Sawing Advanced</t>
  </si>
  <si>
    <t>Wire Sawing Advanced</t>
  </si>
  <si>
    <t>NHSS 12D M7 Course for Managers and Client Officers</t>
  </si>
  <si>
    <t>Project management in construction introduction</t>
  </si>
  <si>
    <t>Estimating for Painting and Decorating (commercial and domestic)</t>
  </si>
  <si>
    <t>Introduction to paperhanging</t>
  </si>
  <si>
    <t>Hang Wallcoverings to Complex Surfaces</t>
  </si>
  <si>
    <t>Apply paint using Airless Spray Equipment</t>
  </si>
  <si>
    <t>Apply paint Using HVLP Equipment</t>
  </si>
  <si>
    <t>Tool hire product awareness training (THPAT) - submersible pumps</t>
  </si>
  <si>
    <t>Hire equipment service technician (HEST) - electrical testing of plant and hire equipment</t>
  </si>
  <si>
    <t>Hire equipment service technician (HEST) - generators and lighting towers</t>
  </si>
  <si>
    <t>Tool hire product awareness training (THPAT) for angle grinders, chop saws</t>
  </si>
  <si>
    <t>Tool and Equipment Hire Management (TEHM) – dust management essentials</t>
  </si>
  <si>
    <t>Tool and Equipment Hire Management (TEHM) – hand arm vibration essentials</t>
  </si>
  <si>
    <t>Tool and equipment hire management (TEHM) – management and leadership essentials</t>
  </si>
  <si>
    <t>Tool and Equipment Hire Management (TEHM) – noise management essentials</t>
  </si>
  <si>
    <t>Tool hire product awareness training (THPAT) - for core cutters and gas nailers</t>
  </si>
  <si>
    <t>Joinery Spraying</t>
  </si>
  <si>
    <t>Fibre Installation and Testing</t>
  </si>
  <si>
    <t>Lean Construction e-learning bundle 6+ modules</t>
  </si>
  <si>
    <t>Lean Construction Module 1: Introduction to Lean</t>
  </si>
  <si>
    <t>Lean Construction Module 2: Problem Solving and Continuous Improvement</t>
  </si>
  <si>
    <t>Lean Construction Module 3: 5S Workplace Organisation</t>
  </si>
  <si>
    <t>Lean Construction Module 4: Lean Construction and Waste</t>
  </si>
  <si>
    <t>Lean Construction Module 5: Visual Management</t>
  </si>
  <si>
    <t>Lean Construction Module 6: Standardised Work</t>
  </si>
  <si>
    <t>Lean Construction Module 7: Collaborative Planning</t>
  </si>
  <si>
    <t>Lean Construction Module 8: Value Stream Mapping</t>
  </si>
  <si>
    <t>Fit aluminium cover trims and skirtings to interior systems</t>
  </si>
  <si>
    <t>Plaster skim finishing and basic trowel skills</t>
  </si>
  <si>
    <t>Stilt safety training</t>
  </si>
  <si>
    <t>Installing fire protection encasements for steelwork with Gyplyner encasements</t>
  </si>
  <si>
    <t>Scaffolding Part 1: Tube and Fitting</t>
  </si>
  <si>
    <t>Scaffolding Part 1: System Scaffolder</t>
  </si>
  <si>
    <t>Scaffolding part 2: Tube and Fitting</t>
  </si>
  <si>
    <t>Install cavity drainage and membrane systems</t>
  </si>
  <si>
    <t>Install drains sumps and pumping ancillaries</t>
  </si>
  <si>
    <t>Strategies to eliminate error for leaders of construction organisations/projects - Trainer Training</t>
  </si>
  <si>
    <t>Gas membrane unloading, storage and preparation refresher</t>
  </si>
  <si>
    <t>Gas membranes preparing to install refresher</t>
  </si>
  <si>
    <t>Wallpapering intermediate</t>
  </si>
  <si>
    <t>Applying printed murals</t>
  </si>
  <si>
    <t>NRSWA – Operative Level - Refresher</t>
  </si>
  <si>
    <t>NRSWA – Supervisor Level - Refresher</t>
  </si>
  <si>
    <t>Specialist Plant Maintenance for Drilling and Sawing</t>
  </si>
  <si>
    <t>Twin Blade Chaser</t>
  </si>
  <si>
    <t>DSA Supervising Work Activities</t>
  </si>
  <si>
    <t>Impact Moling</t>
  </si>
  <si>
    <t>Impact Moling Refresher</t>
  </si>
  <si>
    <t>Controlling Health Risks in Construction</t>
  </si>
  <si>
    <t>Knotless Safety Net Repair</t>
  </si>
  <si>
    <t>Knotted Safety Net Repair</t>
  </si>
  <si>
    <t>Platform Decking for Managers</t>
  </si>
  <si>
    <t>Safety Net Rigger</t>
  </si>
  <si>
    <t>Safety Nets for Managers</t>
  </si>
  <si>
    <t>Soft Landing System Installation</t>
  </si>
  <si>
    <t>Soft Landing Systems for Managers</t>
  </si>
  <si>
    <t>Specialist Safety Net Rigger in Construction</t>
  </si>
  <si>
    <t>Specialist Safety Net Rigger Manager in Construction</t>
  </si>
  <si>
    <t>Stair Tower and Edge Protection for Managers</t>
  </si>
  <si>
    <t>Stair Tower Installation</t>
  </si>
  <si>
    <t>Tensioned Access Platforms for Managers</t>
  </si>
  <si>
    <t>Mast Climbing Work Platform Advanced Installer</t>
  </si>
  <si>
    <t>Mast Climbing Work Platform Demonstrator</t>
  </si>
  <si>
    <t>Mast Climbing Work Platform Installer</t>
  </si>
  <si>
    <t>Mast Climbing Work Platform Instructor</t>
  </si>
  <si>
    <t>Mast Climbing Work Platform Mobile Operator</t>
  </si>
  <si>
    <t>Mast Climbing Work Platform Operator</t>
  </si>
  <si>
    <t>Mast Climbing Work Platform Trainer</t>
  </si>
  <si>
    <t>MEWP Competent Assessed Person</t>
  </si>
  <si>
    <t>MEWP Demonstrator</t>
  </si>
  <si>
    <t>MEWP Instructor</t>
  </si>
  <si>
    <t>MEWP Operator PAL +</t>
  </si>
  <si>
    <t>MEWP Pre-Delivery Inspection</t>
  </si>
  <si>
    <t>Rope Access Technician Level 1</t>
  </si>
  <si>
    <t>Rope Access Technician Level 2</t>
  </si>
  <si>
    <t>Rope Access Technician Level 3</t>
  </si>
  <si>
    <t>Suspended Access Equipment Cradle Inspection and Test</t>
  </si>
  <si>
    <t>Suspended Access Equipment Cradle Installation</t>
  </si>
  <si>
    <t>Suspended Access Equipment Cradle User</t>
  </si>
  <si>
    <t>Asbestos Non-Licensed Operative Refresher</t>
  </si>
  <si>
    <t>Roofing Estimating</t>
  </si>
  <si>
    <t>Compiling Roof Specifications</t>
  </si>
  <si>
    <t>Glass Reinforced Polyester for Flat Roofing</t>
  </si>
  <si>
    <t>Hot Working Permits and Risks Including Insurers Requirements</t>
  </si>
  <si>
    <t>Asbestos Non-Licensed Operative</t>
  </si>
  <si>
    <t>Hand Held Diamond Drilling - Refresher</t>
  </si>
  <si>
    <t>DSA 1 day Health and Safety Awareness - Refresher</t>
  </si>
  <si>
    <t>Percussive Drilling - Refresher</t>
  </si>
  <si>
    <t>Remote controlled plant for crushing and breaking characteristics and types - Refresher</t>
  </si>
  <si>
    <t>Rig Based Diamond Drilling - Refresher</t>
  </si>
  <si>
    <t>Trailer Mounted Diamond Drilling Rigs - Refresher</t>
  </si>
  <si>
    <t>Platform Decking Installer - GSA4 - Refresher</t>
  </si>
  <si>
    <t>Safety Net Rigger - GSA1- Refresher</t>
  </si>
  <si>
    <t>Soft Landing System Installation - GSA5 - Refresher</t>
  </si>
  <si>
    <t>Stair Tower Installation - GSA3 - Refresher</t>
  </si>
  <si>
    <t>Specialist Safety Net Rigger in Construction - Refresher</t>
  </si>
  <si>
    <t>DSA Remote controlled plant for crushing and breaking - Working task - Refresher</t>
  </si>
  <si>
    <t>DSA Remote controlled plant for crushing and breaking - Shutting Down</t>
  </si>
  <si>
    <t>DSA Remote controlled plant for crushing and breaking - Shutting Down - Refresher</t>
  </si>
  <si>
    <t>DSA Remote controlled plant for crushing and breaking - Preparing for Work - Refresher</t>
  </si>
  <si>
    <t>Specifying and Selecting Resin Flooring</t>
  </si>
  <si>
    <t>Flowable Screeds</t>
  </si>
  <si>
    <t>Prepare Background Surfaces to Receive Resin Flooring</t>
  </si>
  <si>
    <t>Resin Coatings</t>
  </si>
  <si>
    <t>Resin Flooring and Equipment Introduction</t>
  </si>
  <si>
    <t>Resin Screeds and Coving</t>
  </si>
  <si>
    <t>Resin Self-smoothing Systems</t>
  </si>
  <si>
    <t>Work Practice and Project Planning for Resin Flooring</t>
  </si>
  <si>
    <t>Surface Grinding</t>
  </si>
  <si>
    <t>Surface Multi-stripping</t>
  </si>
  <si>
    <t>Surface Planing</t>
  </si>
  <si>
    <t>Surface Polishing</t>
  </si>
  <si>
    <t>Surface Preparation Introduction</t>
  </si>
  <si>
    <t>Safe Control of Operations (SCO) Core + PtW + FoA (Lite) Renewal</t>
  </si>
  <si>
    <t>Lifting and Moving Heavy Timbers</t>
  </si>
  <si>
    <t>Using and Maintaining Framing Power Tools</t>
  </si>
  <si>
    <t>Selecting, Converting and Grading Timber</t>
  </si>
  <si>
    <t>Fire &amp; smoke control dampers inspection, testing, replacement &amp; installation</t>
  </si>
  <si>
    <t>Prepare background surfaces to recieve screed flooring</t>
  </si>
  <si>
    <t>Screed flooring and equipment introduction</t>
  </si>
  <si>
    <t>Prepare background surfaces to recieve screed flooring - Refresher</t>
  </si>
  <si>
    <t>Safe use of woodworking machinery – Refresher</t>
  </si>
  <si>
    <t>Wood machine operations - boring – Refresher</t>
  </si>
  <si>
    <t>Wood machine operations - edge finishing – Refresher</t>
  </si>
  <si>
    <t>Wood machine operations - jointing – Refresher</t>
  </si>
  <si>
    <t>Wood machine operations - planing – Refresher</t>
  </si>
  <si>
    <t>Wood machine operations - profiling – Refresher</t>
  </si>
  <si>
    <t>Wood machine operations - sanding – Refresher</t>
  </si>
  <si>
    <t>Wood machine operations - sawing – Refresher</t>
  </si>
  <si>
    <t>Wood machine operations - window centre – Refresher</t>
  </si>
  <si>
    <t>Woodworking portable power tools – Refresher</t>
  </si>
  <si>
    <t>Temporary surface protection (painting and decorating)</t>
  </si>
  <si>
    <t>Inspect and complete user maintenance on plant and machinery</t>
  </si>
  <si>
    <t>On track plant attachments - Hydraulic Panel &amp; Rail  Lifting Beam</t>
  </si>
  <si>
    <t>CDM 2015 for principal desginers - refresher</t>
  </si>
  <si>
    <t>CDM 2015 awareness – refresher</t>
  </si>
  <si>
    <t>Cartridge operated tools - safe use</t>
  </si>
  <si>
    <t>OTP Slinger Signaller</t>
  </si>
  <si>
    <t>Machine Controller – MEWP MC MEWP</t>
  </si>
  <si>
    <t>Introduction to marbling techniques - Refresher</t>
  </si>
  <si>
    <t>Fibrous plasterwork installation</t>
  </si>
  <si>
    <t>Hand held line removal - Refresher</t>
  </si>
  <si>
    <t>Dump truck: articulated chassis/ Rear tipping dumper: all sizes (novice)</t>
  </si>
  <si>
    <t>Ladder and Stepladder Use</t>
  </si>
  <si>
    <t>Ladder and Stepladder Inspection</t>
  </si>
  <si>
    <t>Personal Fall Protection Equipment Installation</t>
  </si>
  <si>
    <t>Personal Fall Protection Systems Installation</t>
  </si>
  <si>
    <t>Personal Fall Protection for Users</t>
  </si>
  <si>
    <t>Resin Bound Installation</t>
  </si>
  <si>
    <t>Detection of buried utilities for construction using electromagnetic location (EML) - training</t>
  </si>
  <si>
    <t>Safe use of chop saws for flooring operations</t>
  </si>
  <si>
    <t>Install Plasterboard by Direct Bond (dot &amp; dab)</t>
  </si>
  <si>
    <t>Introduction to Drylining (tacker, boarder)</t>
  </si>
  <si>
    <t>Safe System of Work Planner Initial</t>
  </si>
  <si>
    <t>Personal Track Safety (PTS)</t>
  </si>
  <si>
    <t>Controller of Site Safety (Initial)</t>
  </si>
  <si>
    <t>Safe Work Leader 1 Conversion</t>
  </si>
  <si>
    <t>Safe Work Leader 2 Conversion</t>
  </si>
  <si>
    <t>Safe Work Manager</t>
  </si>
  <si>
    <t>Track Induction</t>
  </si>
  <si>
    <t>Points Operator</t>
  </si>
  <si>
    <t>Protection Controller</t>
  </si>
  <si>
    <t>Environmental Awareness in Construction</t>
  </si>
  <si>
    <t>Relaying Heritage Roof Tiles</t>
  </si>
  <si>
    <t>Relaying Heritage Roof Slates</t>
  </si>
  <si>
    <t>Prepare Roof for Re-Slating</t>
  </si>
  <si>
    <t>Prepare Roof for Re-Tiling</t>
  </si>
  <si>
    <t>Repair Heritage Roof Slates and Tiles</t>
  </si>
  <si>
    <t>Water based finishes introduction</t>
  </si>
  <si>
    <t>Thin Film Intumescent Application</t>
  </si>
  <si>
    <t>Industrial Coating Supervisor</t>
  </si>
  <si>
    <t>Harness Awareness (HA)</t>
  </si>
  <si>
    <t>Harness Inspector (HI)</t>
  </si>
  <si>
    <t>Concrete Structures and Groundworks - Temporary Works Coordinator</t>
  </si>
  <si>
    <t>UPVC spray painting</t>
  </si>
  <si>
    <t>Plant Theory Testing</t>
  </si>
  <si>
    <t>Plant Practical Testing: Rate 2</t>
  </si>
  <si>
    <t>Plant Practical Testing: Rate 3</t>
  </si>
  <si>
    <t>Plant Practical Testing: Rate 1</t>
  </si>
  <si>
    <t>Health, Safety and Environment</t>
  </si>
  <si>
    <t>Health Safety and Environment</t>
  </si>
  <si>
    <t>Road Building and Repair</t>
  </si>
  <si>
    <t>Civil Engineering</t>
  </si>
  <si>
    <t>Insulation and Building Treatments</t>
  </si>
  <si>
    <t>Plant Short Duration Training</t>
  </si>
  <si>
    <t>Working at Height</t>
  </si>
  <si>
    <t>Roofing (Metal)</t>
  </si>
  <si>
    <t>Interior Systems</t>
  </si>
  <si>
    <t>Floor Covering</t>
  </si>
  <si>
    <t>Structural Timber Frames</t>
  </si>
  <si>
    <t>Rainscreen Cladding</t>
  </si>
  <si>
    <t>Cold Formed Steel Framing Systems</t>
  </si>
  <si>
    <t>External Wall Insulation</t>
  </si>
  <si>
    <t>Road Safety Marking</t>
  </si>
  <si>
    <t>Passive Fire Protection</t>
  </si>
  <si>
    <t>Plant Hire and Sales</t>
  </si>
  <si>
    <t>Drilling and Sawing</t>
  </si>
  <si>
    <t>Tunnelling Occupations</t>
  </si>
  <si>
    <t>Plant Maintenance</t>
  </si>
  <si>
    <t>Wall and Floor Tiling</t>
  </si>
  <si>
    <t>Roofing (Single Ply)</t>
  </si>
  <si>
    <t>Roofing (Liquid)</t>
  </si>
  <si>
    <t>Home Building</t>
  </si>
  <si>
    <t>Wood Occupations</t>
  </si>
  <si>
    <t>Short Duration Plant</t>
  </si>
  <si>
    <t>Oak Framing</t>
  </si>
  <si>
    <t>Joint Sealant</t>
  </si>
  <si>
    <t>Utilities - Gas</t>
  </si>
  <si>
    <t>Utilities - Multi-Utility</t>
  </si>
  <si>
    <t>Utilities - Power</t>
  </si>
  <si>
    <t>Utilities - Water</t>
  </si>
  <si>
    <t>Painting and Decorating</t>
  </si>
  <si>
    <t>Project Management</t>
  </si>
  <si>
    <t>Lean Construction</t>
  </si>
  <si>
    <t>Ground Preparation</t>
  </si>
  <si>
    <t>In-situ Flooring</t>
  </si>
  <si>
    <t>Surface Preparation</t>
  </si>
  <si>
    <t>Building Envelope</t>
  </si>
  <si>
    <t>Utilities - Excavations</t>
  </si>
  <si>
    <t>Leadership and Management</t>
  </si>
  <si>
    <t>Water Jetting</t>
  </si>
  <si>
    <t>Land Drilling</t>
  </si>
  <si>
    <t>Plant Short Duration</t>
  </si>
  <si>
    <t>Heritage Roofing</t>
  </si>
  <si>
    <t>Industrial Coating</t>
  </si>
  <si>
    <t>GET0094</t>
  </si>
  <si>
    <t>GET0140</t>
  </si>
  <si>
    <t>GET0529</t>
  </si>
  <si>
    <t>GET0536</t>
  </si>
  <si>
    <t>GET1056</t>
  </si>
  <si>
    <t>GET1901</t>
  </si>
  <si>
    <t>GET2070</t>
  </si>
  <si>
    <t>GET2284</t>
  </si>
  <si>
    <t>GET2290</t>
  </si>
  <si>
    <t>GET2297</t>
  </si>
  <si>
    <t>GET2299</t>
  </si>
  <si>
    <t>GET2307</t>
  </si>
  <si>
    <t>GET2308</t>
  </si>
  <si>
    <t>GET2309</t>
  </si>
  <si>
    <t>GET2310</t>
  </si>
  <si>
    <t>GET2311</t>
  </si>
  <si>
    <t>GET2312</t>
  </si>
  <si>
    <t>GET2701</t>
  </si>
  <si>
    <t>GET2788</t>
  </si>
  <si>
    <t>GET3021</t>
  </si>
  <si>
    <t>GET3028</t>
  </si>
  <si>
    <t>GET3381</t>
  </si>
  <si>
    <t>GET3382</t>
  </si>
  <si>
    <t>GET3383</t>
  </si>
  <si>
    <t>GET3385</t>
  </si>
  <si>
    <t>GET3386</t>
  </si>
  <si>
    <t>GET3387</t>
  </si>
  <si>
    <t>£630 (Plant tier 2 novice)</t>
  </si>
  <si>
    <t>£300 (Plant tier 2 experienced)</t>
  </si>
  <si>
    <t>£550 (Plant tier 1 novice)</t>
  </si>
  <si>
    <t>£250 (Plant tier 1 experienced)</t>
  </si>
  <si>
    <t>£880 (Plant tier 3 novice)</t>
  </si>
  <si>
    <t>£470 (Plant tier 3 experienced)</t>
  </si>
  <si>
    <t xml:space="preserve"> - (must be delivered by approved provider)</t>
  </si>
  <si>
    <t xml:space="preserve"> - SSP</t>
  </si>
  <si>
    <t>experienced)</t>
  </si>
  <si>
    <t>novice)</t>
  </si>
  <si>
    <t>Introduction to health and safety in construction</t>
  </si>
  <si>
    <t>NEBOSH - H&amp;S Management for Construction</t>
  </si>
  <si>
    <t>NEBOSH - National Certificate in Construction H&amp;S</t>
  </si>
  <si>
    <t>Dump Truck: Articulated Chassis, Up To 15 Tonnes Training</t>
  </si>
  <si>
    <t>Telescopic Handler: All Sizes Including 360 Slew Training</t>
  </si>
  <si>
    <t>Substrates</t>
  </si>
  <si>
    <t>Leadership and management practice in construction - (must be delivered by approved provider)</t>
  </si>
  <si>
    <t>Delivery of site operations and logistics - (must be delivered by approved provider)</t>
  </si>
  <si>
    <t>Achieving performance through people - (must be delivered by approved provider)</t>
  </si>
  <si>
    <t>Understanding commercial awareness - (must be delivered by approved provider)</t>
  </si>
  <si>
    <t>Handling difficult situations - (must be delivered by approved provider)</t>
  </si>
  <si>
    <t>Understanding training and coaching in construction - (must be delivered by approved provider)</t>
  </si>
  <si>
    <t>Understanding organising and delegating in construction - (must be delivered by approved provider)</t>
  </si>
  <si>
    <t>Planning and monitoring work in construction - (must be delivered by approved provider)</t>
  </si>
  <si>
    <t>Solving problems and making decisions - (must be delivered by approved provider)</t>
  </si>
  <si>
    <t>Developing yourself as a team leader - (must be delivered by approved provider)</t>
  </si>
  <si>
    <t>Understanding the recruitment and selection of new staff in construction - (must be delivered by approved provider)</t>
  </si>
  <si>
    <t>Understanding the induction and onboarding of new staff in construction - (must be delivered by approved provider)</t>
  </si>
  <si>
    <t>NRSWA - Unit 16 / S7 - Monitoring reinstatement of modular surfaces and concrete footways</t>
  </si>
  <si>
    <t>Management of fire and life safety systems</t>
  </si>
  <si>
    <t>Operate an overground spoil removal conveyor</t>
  </si>
  <si>
    <t>Understanding the Building Safety Act</t>
  </si>
  <si>
    <t>Confined spaces in construction high risk - refresher</t>
  </si>
  <si>
    <t>Confined spaces in construction medium risk - refresher</t>
  </si>
  <si>
    <t>Confined spaces in construction low risk - refresher</t>
  </si>
  <si>
    <t>Install internal wall insulation (IWI) - direct bond</t>
  </si>
  <si>
    <t>Install internal wall insulation (IWI) - framed systems (metal or timber)</t>
  </si>
  <si>
    <t>Install internal wall insulation (IWI) - direct bond - refresher</t>
  </si>
  <si>
    <t>Install internal wall insulation (IWI) - framed systems (metal or timber) - refresher</t>
  </si>
  <si>
    <t>Traditional basic leadwork craft</t>
  </si>
  <si>
    <t>Safety in Residential Buildings – Principal Contractor</t>
  </si>
  <si>
    <t>Firestopping of service penetration for principal contractors</t>
  </si>
  <si>
    <t>Façade Preservation</t>
  </si>
  <si>
    <t>Tunnelling</t>
  </si>
  <si>
    <t>NEB002</t>
  </si>
  <si>
    <t>GET0732</t>
  </si>
  <si>
    <t>GET0820</t>
  </si>
  <si>
    <t>GET2125</t>
  </si>
  <si>
    <t>GET3388</t>
  </si>
  <si>
    <t>GET3389</t>
  </si>
  <si>
    <t>GET3390</t>
  </si>
  <si>
    <t>GET3391</t>
  </si>
  <si>
    <t>GET3392</t>
  </si>
  <si>
    <t>GET3393</t>
  </si>
  <si>
    <t>GET3394</t>
  </si>
  <si>
    <t>GET3395</t>
  </si>
  <si>
    <t>GET3396</t>
  </si>
  <si>
    <t>GET3397</t>
  </si>
  <si>
    <t>GET3398</t>
  </si>
  <si>
    <t>GET3399</t>
  </si>
  <si>
    <t>GET3400</t>
  </si>
  <si>
    <t>Personal track safety (PTS) Refresher</t>
  </si>
  <si>
    <t>Personal track safety (PTS) DCCR Refresher</t>
  </si>
  <si>
    <t>Safe system of work planner initial Refresher</t>
  </si>
  <si>
    <t>Suicide prevention and intervention introduction</t>
  </si>
  <si>
    <t>Suicide prevention and intervention intermediate</t>
  </si>
  <si>
    <t>GET3401</t>
  </si>
  <si>
    <t>GET3402</t>
  </si>
  <si>
    <t>GET3403</t>
  </si>
  <si>
    <t>GET3404</t>
  </si>
  <si>
    <t>GET3405</t>
  </si>
  <si>
    <t>Temporary Works Supervisor - SSP</t>
  </si>
  <si>
    <t>Health and Safety in Tunnelling - SSP</t>
  </si>
  <si>
    <t>Temporary works coordinator - SSP</t>
  </si>
  <si>
    <t>Temporary works coordinator - SSP refresher</t>
  </si>
  <si>
    <t>Asphalt Paver Driver (Tracked)</t>
  </si>
  <si>
    <t>GET1411</t>
  </si>
  <si>
    <t>Asphalt Paver Driver (Wheeled)</t>
  </si>
  <si>
    <t>GET1412</t>
  </si>
  <si>
    <t>Screener Practical Test - (CPCS only is permitted)</t>
  </si>
  <si>
    <t>Lorry Loader: Hook Practical Test - (CPCS only is permitted)</t>
  </si>
  <si>
    <t>Lorry Loader: Clamshell Bucket Practical Test - (CPCS only is permitted)</t>
  </si>
  <si>
    <t>Lorry Loader Theory Test - (CPCS only is permitted)</t>
  </si>
  <si>
    <t>Conveying Pump Theory Test - (CPCS only is permitted)</t>
  </si>
  <si>
    <t>Conveying Pump: Pneumatic All Types Practical Test - (CPCS only is permitted)</t>
  </si>
  <si>
    <t>Conveying Pump: Worm Piston (Up To 50Mm Outlet) With Mixer Practical Test - (CPCS only is permitted)</t>
  </si>
  <si>
    <t>Conveying Pump: Worm Piston (Up To 50Mm Outlet) Without Mixer Practical Test - (CPCS only is permitted)</t>
  </si>
  <si>
    <t>Loader/Securer: STGO Theory Test - (CPCS only is permitted)</t>
  </si>
  <si>
    <t>Loader/Securer: STGO Practical Test - (CPCS only is permitted)</t>
  </si>
  <si>
    <t>Loader/Securer: Non Stgo, Non LGV Practical Test - (CPCS only is permitted)</t>
  </si>
  <si>
    <t>Vacuum Excavator: Trailer Semi-Powered Arm Practical Test - (CPCS only is permitted)</t>
  </si>
  <si>
    <t>Vacuum Excavator: Trailer Manual Arm Practical Test - (CPCS only is permitted)</t>
  </si>
  <si>
    <t>Vacuum Excavator: Non LGV Semi-Powered Arm Practical Test - (CPCS only is permitted)</t>
  </si>
  <si>
    <t>Reach Truck Practical Test - (CPCS only is permitted)</t>
  </si>
  <si>
    <t>Vacuum Excavator: Non LGV Manual Arm Practical Test - (CPCS only is permitted)</t>
  </si>
  <si>
    <t>Vacuum Excavator: LGV Fully Powered Arm Practical Test - (CPCS only is permitted)</t>
  </si>
  <si>
    <t>Crane/Lifting Operations Supervisor Practical Test - (CPCS only is permitted)</t>
  </si>
  <si>
    <t>Crane/Lifting Operations Supervisor Theory Test - (CPCS only is permitted)</t>
  </si>
  <si>
    <t>Crawler Crane: Over 10 Tonnes Practical Test - (CPCS only is permitted)</t>
  </si>
  <si>
    <t>Crawler Crane: Over 10 Tonnes Theory Test - (CPCS only is permitted)</t>
  </si>
  <si>
    <t>Crawler: Tractor/Dozer Practical Test - (CPCS only is permitted)</t>
  </si>
  <si>
    <t>Crawler: Tractor/Dozer Theory Test - (CPCS only is permitted)</t>
  </si>
  <si>
    <t>Crawler: Tractor/Side Boom Practical Test - (CPCS only is permitted)</t>
  </si>
  <si>
    <t>Crawler: Tractor/Side Boom Theory Test - (CPCS only is permitted)</t>
  </si>
  <si>
    <t>Crusher Practical Test - (CPCS only is permitted)</t>
  </si>
  <si>
    <t>Crusher Theory Test - (CPCS only is permitted)</t>
  </si>
  <si>
    <t>Loader/Securer: Non Stgo, LGV Practical Test - (CPCS only is permitted)</t>
  </si>
  <si>
    <t>Vacuum Excavator Theory Test - (CPCS only is permitted)</t>
  </si>
  <si>
    <t>Vacuum Excavator: LGV Semi-Powered Arm Practical Test - (CPCS only is permitted)</t>
  </si>
  <si>
    <t>Vac-Exc - 2nd Operator non-driver LGV Semi Practical Test - (CPCS only is permitted)</t>
  </si>
  <si>
    <t>Lorry Loader: Hydraulic Clamp Practical Test - (CPCS only is permitted)</t>
  </si>
  <si>
    <t>Telescopic Handler: Suspended Loads (Non-Rough Terrain) Practical Test - (CPCS only is permitted)</t>
  </si>
  <si>
    <t>Multi Service Vehicle (MSV) Theory Test - (CPCS only is permitted)</t>
  </si>
  <si>
    <t>Multi Service Vehicle (MSV) Practical Test - (CPCS only is permitted)</t>
  </si>
  <si>
    <t>Motorised Scraper Theory Test - (CPCS only is permitted)</t>
  </si>
  <si>
    <t>Motorised Scraper Practical Test - (CPCS only is permitted)</t>
  </si>
  <si>
    <t>Mobile Elevating Work Platform: Scissor Theory Test - (CPCS only is permitted)</t>
  </si>
  <si>
    <t>Mobile Elevating Work Platform: Scissor Practical Test - (CPCS only is permitted)</t>
  </si>
  <si>
    <t>Mobile Elevating Work Platform: Mast Climber Theory Test - (CPCS only is permitted)</t>
  </si>
  <si>
    <t>Mobile Elevating Work Platform: Mast Climber Practical Test - (CPCS only is permitted)</t>
  </si>
  <si>
    <t>Mobile Elevating Work Platform: Boom, Vehicle Mounted Practical Test - (CPCS only is permitted)</t>
  </si>
  <si>
    <t>Mobile Elevating Work Platform: Boom, Self-Propelled Practical Test - (CPCS only is permitted)</t>
  </si>
  <si>
    <t>Mobile Elevating Work Platform: Boom Theory Test - (CPCS only is permitted)</t>
  </si>
  <si>
    <t>Mobile Crane: Pick and Carry Duties Only Practical Test - (CPCS only is permitted)</t>
  </si>
  <si>
    <t>Compact Crane Theory Test - (CPCS only is permitted)</t>
  </si>
  <si>
    <t>Telescopic Handler: Up To 9 Meters Practical Test - (CPCS only is permitted)</t>
  </si>
  <si>
    <t>Compact Crane: 360 Pick and Carry Practical Test - (CPCS only is permitted)</t>
  </si>
  <si>
    <t>Compact Crane: Mobile Industrial Practical Test - (CPCS only is permitted)</t>
  </si>
  <si>
    <t>Compact Crane: Static Stabilisers Practical Test - (CPCS only is permitted)</t>
  </si>
  <si>
    <t>Mobile Crane: Blocked Duties Practical Test - (CPCS only is permitted)</t>
  </si>
  <si>
    <t>Mobile Crane: All Duties Practical Test - (CPCS only is permitted)</t>
  </si>
  <si>
    <t>Mobile Crane Theory Test - (CPCS only is permitted)</t>
  </si>
  <si>
    <t>Telescopic Handler 360 Slew Theory Test - (CPCS only is permitted)</t>
  </si>
  <si>
    <t>Concrete Pump Trailer Mounted Practical Test - (CPCS only is permitted)</t>
  </si>
  <si>
    <t>Concrete Pump Trailer Mounted Theory Test - (CPCS only is permitted)</t>
  </si>
  <si>
    <t>Concrete Pump Truck Mounted Boom Practical Test - (CPCS only is permitted)</t>
  </si>
  <si>
    <t>Concrete Pump Truck Mounted Boom Theory Test - (CPCS only is permitted)</t>
  </si>
  <si>
    <t>Telescopic Handler Theory Test - (CPCS only is permitted)</t>
  </si>
  <si>
    <t>Slinger/Signaller: Knuckle Boom, Static Duties Only Practical Test - (CPCS only is permitted)</t>
  </si>
  <si>
    <t>Telescopic Handler: Industrial Telescope Practical Test - (CPCS only is permitted)</t>
  </si>
  <si>
    <t>Compact Crane: Luffing Static Duties Practical Test - (CPCS only is permitted)</t>
  </si>
  <si>
    <t>Loader/Securer: Non STGO Theory Test - (CPCS only is permitted)</t>
  </si>
  <si>
    <t>Loader Compressor Theory Test - (CPCS only is permitted)</t>
  </si>
  <si>
    <t>Loader Compressor Practical Test - (CPCS only is permitted)</t>
  </si>
  <si>
    <t>Skip Handler Theory Test - (CPCS only is permitted)</t>
  </si>
  <si>
    <t>Skip Handler Practical Test - (CPCS only is permitted)</t>
  </si>
  <si>
    <t>Tracked Loading Shovel Practical Test - (CPCS only is permitted)</t>
  </si>
  <si>
    <t>Tracked Loading Shovel Theory Test - (CPCS only is permitted)</t>
  </si>
  <si>
    <t>Skid Steer Loader Theory Test - (CPCS only is permitted)</t>
  </si>
  <si>
    <t>Grader Theory Test - (CPCS only is permitted)</t>
  </si>
  <si>
    <t>Grader Practical Test - (CPCS only is permitted)</t>
  </si>
  <si>
    <t>Excavator 180 Above 5 Tonnes Practical Test - (CPCS only is permitted)</t>
  </si>
  <si>
    <t>Excavator 180 Above 5 Tonnes Theory Test - (CPCS only is permitted)</t>
  </si>
  <si>
    <t>Excavator 180 Below 5 Tonnes Practical Test - (CPCS only is permitted)</t>
  </si>
  <si>
    <t>Excavator 180 Below 5 Tonnes Theory Test - (CPCS only is permitted)</t>
  </si>
  <si>
    <t>Excavator 360 Above 10 Tonnes Theory Test - (CPCS only is permitted)</t>
  </si>
  <si>
    <t>Trencher Practical Test - (CPCS only is permitted)</t>
  </si>
  <si>
    <t>Slinger/Signaller: All Types, Static Duties Practical Test - (CPCS only is permitted)</t>
  </si>
  <si>
    <t>Excavator 360 Below 10 Tonnes Theory Test - (CPCS only is permitted)</t>
  </si>
  <si>
    <t>Excavator 360 Below 10 Tonnes: Wheeled Practical Test - (CPCS only is permitted)</t>
  </si>
  <si>
    <t>Trencher Theory Test - (CPCS only is permitted)</t>
  </si>
  <si>
    <t>Tunnelling Locomotive: Tandem Practical Test - (CPCS only is permitted)</t>
  </si>
  <si>
    <t>Skid Steer Loader Practical Test - (CPCS only is permitted)</t>
  </si>
  <si>
    <t>Tunnelling Locomotive: Electric Up To 10 Tonnes Practical Test - (CPCS only is permitted)</t>
  </si>
  <si>
    <t>Forward Tipping Dumper: Tracked Practical Test - (CPCS only is permitted)</t>
  </si>
  <si>
    <t>Tunnelling Locomotive: Electric All Sizes Practical Test - (CPCS only is permitted)</t>
  </si>
  <si>
    <t>Tunnelling Locomotive: Diesel Up To 10 Tonnes Practical Test - (CPCS only is permitted)</t>
  </si>
  <si>
    <t>Forward Tipping Dumper Theory Test - (CPCS only is permitted)</t>
  </si>
  <si>
    <t>Tunnelling Locomotive Theory Test - (CPCS only is permitted)</t>
  </si>
  <si>
    <t>Tunnelling Locomotive: Diesel All Sizes Practical Test - (CPCS only is permitted)</t>
  </si>
  <si>
    <t>Forklift Side Loader Theory Test - (CPCS only is permitted)</t>
  </si>
  <si>
    <t>Forklift Side Loader Practical Test - (CPCS only is permitted)</t>
  </si>
  <si>
    <t>Excavator 360 Below 10 Tonnes: Tracked Practical Test - (CPCS only is permitted)</t>
  </si>
  <si>
    <t>Dump Truck: Rigid Chassis, Up To 50 Tonnes Practical Test - (CPCS only is permitted)</t>
  </si>
  <si>
    <t>Dump Truck: Rigid Chassis, Up To 15 Tonnes Practical Test - (CPCS only is permitted)</t>
  </si>
  <si>
    <t>Dump Truck: Rigid Chassis, All Sizes (Tracked) Practical Test - (CPCS only is permitted)</t>
  </si>
  <si>
    <t>Screener Theory Test - (CPCS only is permitted)</t>
  </si>
  <si>
    <t>Demolition Operations: Skid Steer Tool Carrier Theory Test - (CPCS only is permitted)</t>
  </si>
  <si>
    <t>Demolition Operations: Skid Steer Tool Carrier, Demolishing Practical Test - (CPCS only is permitted)</t>
  </si>
  <si>
    <t>Demolition Operations: Skid Steer Tool Carrier, Extracting Practical Test - (CPCS only is permitted)</t>
  </si>
  <si>
    <t>Tower Crane Theory Test - (CPCS only is permitted)</t>
  </si>
  <si>
    <t>Demolition Plant Theory Test - (CPCS only is permitted)</t>
  </si>
  <si>
    <t>Demolition Plant: Demolishing All Heights Practical Test - (CPCS only is permitted)</t>
  </si>
  <si>
    <t>Demolition Plant: Demolishing Up To 15 Meters Practical Test - (CPCS only is permitted)</t>
  </si>
  <si>
    <t>Demolition Plant: Demolishing Up To 30 Meters Practical Test - (CPCS only is permitted)</t>
  </si>
  <si>
    <t>Demolition Plant: Lifting Operations Practical Test - (CPCS only is permitted)</t>
  </si>
  <si>
    <t>Demolition Plant: Materials Processing Practical Test - (CPCS only is permitted)</t>
  </si>
  <si>
    <t>Demolition Plant: Pedestrian Operated Theory Test - (CPCS only is permitted)</t>
  </si>
  <si>
    <t>Demolition Plant: Pedestrian Operated, 180 Slew Practical Test - (CPCS only is permitted)</t>
  </si>
  <si>
    <t>Demolition Plant: Pedestrian Operated, All Types Practical Test - (CPCS only is permitted)</t>
  </si>
  <si>
    <t>Demolition Plant: Up To 10 Tonnes Practical Test - (CPCS only is permitted)</t>
  </si>
  <si>
    <t>Tower Crane: Luffing Jib, Cab Controlled Practical Test - (CPCS only is permitted)</t>
  </si>
  <si>
    <t>Tower Crane: Trolley Jib Remote Practical Test - (CPCS only is permitted)</t>
  </si>
  <si>
    <t>Tower Crane: Trolley Jib, Cab Controlled Practical Test - (CPCS only is permitted)</t>
  </si>
  <si>
    <t>Slinger/Signaller: Excavator Only Practical Test - (CPCS only is permitted)</t>
  </si>
  <si>
    <t>Dragline Practical Test - (CPCS only is permitted)</t>
  </si>
  <si>
    <t>Dragline Theory Test - (CPCS only is permitted)</t>
  </si>
  <si>
    <t>Hoist: Transport Platform Practical Test - (CPCS only is permitted)</t>
  </si>
  <si>
    <t>Hoist: Rope Operated Goods Practical Test - (CPCS only is permitted)</t>
  </si>
  <si>
    <t>Hoist: Rack and Pinion Goods Practical Test - (CPCS only is permitted)</t>
  </si>
  <si>
    <t>Hoist: Passenger/Goods Combined Practical Test - (CPCS only is permitted)</t>
  </si>
  <si>
    <t>Dump Truck: Articulated Chassis Theory Test - (CPCS only is permitted)</t>
  </si>
  <si>
    <t>Dump Truck: Articulated Chassis, Up To 15 Tonnes Practical Test - (CPCS only is permitted)</t>
  </si>
  <si>
    <t>Hoist Theory Test - (CPCS only is permitted)</t>
  </si>
  <si>
    <t>Dump Truck: Rigid Chassis Theory Test - (CPCS only is permitted)</t>
  </si>
  <si>
    <t>Telescopic Handler 360 Slew Practical Test - (CPCS only is permitted)</t>
  </si>
  <si>
    <t>Plant Driving: Wheeled Rigid Chassis Up To 15 Tonnes, Non-Operational Only Practical Test - (CPCS only is permitted)</t>
  </si>
  <si>
    <t>Reach Truck Theory Test - (CPCS only is permitted)</t>
  </si>
  <si>
    <t>Soil/Landfill Compactor Practical Test - (CPCS only is permitted)</t>
  </si>
  <si>
    <t>Slinger/Signaller: Lift Truck Only Practical Test - (CPCS only is permitted)</t>
  </si>
  <si>
    <t>Plant Driving Theory Test - (CPCS only is permitted)</t>
  </si>
  <si>
    <t>Rough Terrain Masted Forklift Theory Test - (CPCS only is permitted)</t>
  </si>
  <si>
    <t>Soil Stabiliser Theory Test - (CPCS only is permitted)</t>
  </si>
  <si>
    <t>Plant Driving: Wheeled Articulated Chassis Up To 15 Tonnes, Non-Operational Only Practical Test - (CPCS only is permitted)</t>
  </si>
  <si>
    <t>Soil Stabiliser: Self Propelled Practical Test - (CPCS only is permitted)</t>
  </si>
  <si>
    <t>Plant Driving: Loading and Unloading Ride On Roller Practical Test - (CPCS only is permitted)</t>
  </si>
  <si>
    <t>Plant Driving: Wheeled Articulated Chassis Up To 15 Tonnes, Loading and Unloading Practical Test - (CPCS only is permitted)</t>
  </si>
  <si>
    <t>Plant Driving: Non-Operational Ride On Roller Practical Test - (CPCS only is permitted)</t>
  </si>
  <si>
    <t>Plant Driving: Wheeled Articulated Chassis All Sizes, Non-Operational Only Practical Test - (CPCS only is permitted)</t>
  </si>
  <si>
    <t>Soil Stabiliser: Spreader Self-Propelled Practical Test - (CPCS only is permitted)</t>
  </si>
  <si>
    <t>Appointed Person (Lifting Operations) Practical Test - (CPCS only is permitted)</t>
  </si>
  <si>
    <t>Plant Driving: Wheeled Articulated Chassis All Sizes, Loading and Unloading Practical Test - (CPCS only is permitted)</t>
  </si>
  <si>
    <t>Appointed Person (Lifting Operations) Theory Test - (CPCS only is permitted)</t>
  </si>
  <si>
    <t>Wheeled Loading Shovel Theory Test - (CPCS only is permitted)</t>
  </si>
  <si>
    <t>Overhead Travelling Crane: Remote Operated Control Practical Test - (CPCS only is permitted)</t>
  </si>
  <si>
    <t>Overhead Travelling Crane: Fixed Cab Control Practical Test - (CPCS only is permitted)</t>
  </si>
  <si>
    <t>Plant Driving: Tracked Boom Equipment Up To 10 Tonnes, Non Operational Only Practical Test - (CPCS only is permitted)</t>
  </si>
  <si>
    <t>Plant Driving: Tracked Boom Equipment All Sizes, Non Operational Only Practical Test - (CPCS only is permitted)</t>
  </si>
  <si>
    <t>Static Concrete Placing Boom Theory Test - (CPCS only is permitted)</t>
  </si>
  <si>
    <t>Static Concrete Placing Boom Practical Test - (CPCS only is permitted)</t>
  </si>
  <si>
    <t>Plant Driving: Tracked Boom Equipment All Sizes, Loading and Unloading Practical Test - (CPCS only is permitted)</t>
  </si>
  <si>
    <t>Plant Driving: Tracked Boom Equipment Up To 50 Tonnes, Loading and Unloading Practical Test - (CPCS only is permitted)</t>
  </si>
  <si>
    <t>Plant Driving: Wheeled Rigid Chassis All Sizes, Loading and Unloading Practical Test - (CPCS only is permitted)</t>
  </si>
  <si>
    <t>Plant Driving: Tracked (Blade/Shovel): Up To 20 Tonnes, Non-Operational Only Practical Test - (CPCS only is permitted)</t>
  </si>
  <si>
    <t>Plant Driving: Tracked (Blade/Shovel): All Sizes, Non-Operational Only Practical Test - (CPCS only is permitted)</t>
  </si>
  <si>
    <t>Plant Driving: Tracked (Blade/Shovel): All Sizes, Loading and Unloading Practical Test - (CPCS only is permitted)</t>
  </si>
  <si>
    <t>Soil/Landfill Compactor Theory Test - (CPCS only is permitted)</t>
  </si>
  <si>
    <t>Plant Driving: Tracked Boom Equipment Up To 50 Tonnes, Non Operational Only Practical Test - (CPCS only is permitted)</t>
  </si>
  <si>
    <t>Soil Stabiliser: Towed Practical Test - (CPCS only is permitted)</t>
  </si>
  <si>
    <t>Overhead Travelling Crane Theory Test - (CPCS only is permitted)</t>
  </si>
  <si>
    <t>Plant Driving: Tracked (Blade/Shovel): Up To 20 Tonnes, Loading and Unloading Practical Test - (CPCS only is permitted)</t>
  </si>
  <si>
    <t>Piling Rig Attendant Practical Test - (CPCS only is permitted)</t>
  </si>
  <si>
    <t>Plant Driving: Tracked Boom Equipment Up To 10 Tonnes, Loading and Unloading Practical Test - (CPCS only is permitted)</t>
  </si>
  <si>
    <t>Piling Rig: Bored Below 20 Tonnes Theory Test - (CPCS only is permitted)</t>
  </si>
  <si>
    <t>Piling Rig: Tripod Theory Test - (CPCS only is permitted)</t>
  </si>
  <si>
    <t>Piling Rig: Driven Below 20 Tonnes Theory Test - (CPCS only is permitted)</t>
  </si>
  <si>
    <t>Plant Driving: Wheeled Rigid Chassis Up To 15 Tonnes, Loading and Unloading Practical Test - (CPCS only is permitted)</t>
  </si>
  <si>
    <t>Wheeled Loading Shovel Practical Test - (CPCS only is permitted)</t>
  </si>
  <si>
    <t>Piling Rig: Bored Below 20 Tonnes Practical Test - (CPCS only is permitted)</t>
  </si>
  <si>
    <t>Agricultural Tractor Theory Test - (CPCS only is permitted)</t>
  </si>
  <si>
    <t>Piling Rig: Driven Above 20 Tonnes Practical Test - (CPCS only is permitted)</t>
  </si>
  <si>
    <t>Slinger/Signaller: Theory Test - (CPCS only is permitted)</t>
  </si>
  <si>
    <t>Plant Driving: Wheeled Rigid Chassis All Sizes, Non-Operational Only Practical Test - (CPCS only is permitted)</t>
  </si>
  <si>
    <t>Piling Rig: Bored Above 20 Tonnes Theory Test - (CPCS only is permitted)</t>
  </si>
  <si>
    <t>Piling Rig: Driven Above 20 Tonnes Theory Test - (CPCS only is permitted)</t>
  </si>
  <si>
    <t>Piling Rig: Bored Above 20 Tonnes Practical Test - (CPCS only is permitted)</t>
  </si>
  <si>
    <t>Rough Terrain Masted Forklift Practical Test - (CPCS only is permitted)</t>
  </si>
  <si>
    <t>Piling Rig: Driven Below 20 Tonnes Practical Test - (CPCS only is permitted)</t>
  </si>
  <si>
    <t>Piling Rig Attendant Theory Test - (CPCS only is permitted)</t>
  </si>
  <si>
    <t>Agricultural Tractors Practical Test - (CPCS only is permitted)</t>
  </si>
  <si>
    <t>Piling Rig: Tripod Practical Test - (CPCS only is permitted)</t>
  </si>
  <si>
    <t>Bonding, taping and positioning insulation board</t>
  </si>
  <si>
    <t>Quality assurance and customer/client handover</t>
  </si>
  <si>
    <t>Types and uses of mortars used for brick and block work</t>
  </si>
  <si>
    <t>Concrete placing, compacting and finishing</t>
  </si>
  <si>
    <t>Industrial concrete flooring: laser screed operator</t>
  </si>
  <si>
    <t>Chemical and water cleaning; health; safety and environment</t>
  </si>
  <si>
    <t>Chemical cleaning equipment operation</t>
  </si>
  <si>
    <t>Pointing and jointing advanced</t>
  </si>
  <si>
    <t>Abrasive cleaning equipment operation</t>
  </si>
  <si>
    <t>Panel wall and column formwork for general operatives</t>
  </si>
  <si>
    <t>Health and Safety for Forecourt Contractors</t>
  </si>
  <si>
    <t>Steelfixing introduction - refresher</t>
  </si>
  <si>
    <t>Personal and respiratory protective equipment for licensed asbestos removal work - refresher</t>
  </si>
  <si>
    <t>Levelling and tape measurement</t>
  </si>
  <si>
    <t>Total station for construction</t>
  </si>
  <si>
    <t>Health and safety for forecourt contractors – refresher</t>
  </si>
  <si>
    <t>Pipeline Commissioning Technician</t>
  </si>
  <si>
    <t>GET2382</t>
  </si>
  <si>
    <t>GET2102</t>
  </si>
  <si>
    <t>GET2103</t>
  </si>
  <si>
    <t>GET2116</t>
  </si>
  <si>
    <t>GET2140</t>
  </si>
  <si>
    <t>GET3406</t>
  </si>
  <si>
    <t>GET3407</t>
  </si>
  <si>
    <t>GET3412</t>
  </si>
  <si>
    <t>GET3411</t>
  </si>
  <si>
    <t>GET3408</t>
  </si>
  <si>
    <t>CPCS only is permitted</t>
  </si>
  <si>
    <t>V10.5 - 07/10/2024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</si>
</sst>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164" formatCode="_-[$£-809]* #,##0.00_-;\-[$£-809]* #,##0.00_-;_-[$£-809]* &quot;-&quot;??_-;_-@_-"/>
    <numFmt numFmtId="165" formatCode="[$£-809]#,##0.00;\-[$£-809]#,##0.00"/>
    <numFmt numFmtId="166" formatCode="&quot;£&quot;#,##0.00"/>
    <numFmt numFmtId="167" formatCode="dd/mm/yyyy;@"/>
  </numFmts>
  <fonts count="2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u/>
      <sz val="11"/>
      <color theme="10"/>
      <name val="Calibri"/>
      <family val="2"/>
      <scheme val="minor"/>
    </font>
    <font>
      <b/>
      <sz val="16"/>
      <color theme="1"/>
      <name val="Calibri"/>
      <family val="2"/>
      <scheme val="minor"/>
    </font>
    <font>
      <i/>
      <sz val="11"/>
      <color rgb="FFFF0000"/>
      <name val="Calibri"/>
      <family val="2"/>
      <scheme val="minor"/>
    </font>
    <font>
      <b/>
      <sz val="10"/>
      <color theme="1"/>
      <name val="Calibri"/>
      <family val="2"/>
      <scheme val="minor"/>
    </font>
    <font>
      <sz val="10"/>
      <color theme="1"/>
      <name val="Calibri"/>
      <family val="2"/>
      <scheme val="minor"/>
    </font>
    <font>
      <i/>
      <sz val="10"/>
      <color rgb="FFFF0000"/>
      <name val="Calibri"/>
      <family val="2"/>
      <scheme val="minor"/>
    </font>
    <font>
      <sz val="10"/>
      <name val="Calibri"/>
      <family val="2"/>
      <scheme val="minor"/>
    </font>
    <font>
      <b/>
      <sz val="10"/>
      <name val="Calibri"/>
      <family val="2"/>
      <scheme val="minor"/>
    </font>
    <font>
      <i/>
      <sz val="10"/>
      <name val="Calibri"/>
      <family val="2"/>
      <scheme val="minor"/>
    </font>
    <font>
      <u/>
      <sz val="10"/>
      <color theme="1"/>
      <name val="Calibri"/>
      <family val="2"/>
      <scheme val="minor"/>
    </font>
    <font>
      <i/>
      <sz val="10"/>
      <color theme="1"/>
      <name val="Calibri"/>
      <family val="2"/>
      <scheme val="minor"/>
    </font>
    <font>
      <b/>
      <sz val="10"/>
      <color theme="0"/>
      <name val="Calibri"/>
      <family val="2"/>
      <scheme val="minor"/>
    </font>
    <font>
      <b/>
      <u/>
      <sz val="10"/>
      <color theme="0"/>
      <name val="Calibri"/>
      <family val="2"/>
      <scheme val="minor"/>
    </font>
    <font>
      <b/>
      <sz val="10"/>
      <color rgb="FFFF0000"/>
      <name val="Calibri"/>
      <family val="2"/>
      <scheme val="minor"/>
    </font>
    <font>
      <b/>
      <i/>
      <sz val="10"/>
      <color theme="3"/>
      <name val="Calibri"/>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bgColor theme="9"/>
      </patternFill>
    </fill>
    <fill>
      <patternFill patternType="solid">
        <fgColor rgb="FFFF0000"/>
        <bgColor theme="9"/>
      </patternFill>
    </fill>
    <fill>
      <patternFill patternType="solid">
        <fgColor theme="4" tint="0.79998168889431442"/>
        <bgColor theme="4" tint="0.79998168889431442"/>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46">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7" fillId="0" borderId="0" xfId="0" applyFont="1"/>
    <xf numFmtId="0" fontId="8" fillId="9" borderId="9" xfId="0" applyFont="1" applyFill="1" applyBorder="1" applyProtection="1">
      <protection locked="0"/>
    </xf>
    <xf numFmtId="0" fontId="8" fillId="7" borderId="9" xfId="0" applyFont="1" applyFill="1" applyBorder="1" applyProtection="1">
      <protection locked="0"/>
    </xf>
    <xf numFmtId="0" fontId="8" fillId="9" borderId="6" xfId="0" applyFont="1" applyFill="1" applyBorder="1" applyProtection="1">
      <protection locked="0"/>
    </xf>
    <xf numFmtId="0" fontId="1" fillId="10" borderId="12" xfId="0" applyFont="1" applyFill="1" applyBorder="1"/>
    <xf numFmtId="49" fontId="1" fillId="10" borderId="13" xfId="0" applyNumberFormat="1" applyFont="1" applyFill="1" applyBorder="1"/>
    <xf numFmtId="0" fontId="1" fillId="10" borderId="13" xfId="0" applyFont="1" applyFill="1" applyBorder="1"/>
    <xf numFmtId="166" fontId="1" fillId="10" borderId="13" xfId="0" applyNumberFormat="1" applyFont="1" applyFill="1" applyBorder="1"/>
    <xf numFmtId="167" fontId="1" fillId="10" borderId="13" xfId="0" applyNumberFormat="1" applyFont="1" applyFill="1" applyBorder="1"/>
    <xf numFmtId="167" fontId="1" fillId="10" borderId="14" xfId="0" applyNumberFormat="1" applyFont="1" applyFill="1" applyBorder="1"/>
    <xf numFmtId="167" fontId="1" fillId="11" borderId="15" xfId="0" applyNumberFormat="1" applyFont="1" applyFill="1" applyBorder="1"/>
    <xf numFmtId="49" fontId="0" fillId="0" borderId="0" xfId="0" applyNumberFormat="1"/>
    <xf numFmtId="167" fontId="0" fillId="12" borderId="15" xfId="0" applyNumberFormat="1" applyFill="1" applyBorder="1"/>
    <xf numFmtId="0" fontId="0" fillId="12" borderId="15" xfId="0" applyFill="1" applyBorder="1"/>
    <xf numFmtId="167" fontId="0" fillId="0" borderId="0" xfId="0" applyNumberFormat="1"/>
    <xf numFmtId="164" fontId="11" fillId="8" borderId="6" xfId="0" applyNumberFormat="1" applyFont="1" applyFill="1" applyBorder="1" applyAlignment="1">
      <alignment wrapText="1"/>
    </xf>
    <xf numFmtId="0" fontId="11" fillId="4" borderId="9" xfId="0" applyFont="1" applyFill="1" applyBorder="1" applyAlignment="1" applyProtection="1">
      <alignment wrapText="1"/>
      <protection locked="0"/>
    </xf>
    <xf numFmtId="0" fontId="11" fillId="4" borderId="10" xfId="0" applyFont="1" applyFill="1" applyBorder="1" applyAlignment="1" applyProtection="1">
      <alignment wrapText="1"/>
      <protection locked="0"/>
    </xf>
    <xf numFmtId="0" fontId="11" fillId="4" borderId="9" xfId="0" applyFont="1" applyFill="1" applyBorder="1" applyAlignment="1" applyProtection="1">
      <alignment horizontal="center" wrapText="1"/>
      <protection locked="0"/>
    </xf>
    <xf numFmtId="14" fontId="11" fillId="4" borderId="9" xfId="0" applyNumberFormat="1" applyFont="1" applyFill="1" applyBorder="1" applyAlignment="1" applyProtection="1">
      <alignment horizontal="left" wrapText="1"/>
      <protection locked="0"/>
    </xf>
    <xf numFmtId="14" fontId="11" fillId="4" borderId="6" xfId="0" applyNumberFormat="1" applyFont="1" applyFill="1" applyBorder="1" applyAlignment="1" applyProtection="1">
      <alignment horizontal="left" wrapText="1"/>
      <protection locked="0"/>
    </xf>
    <xf numFmtId="44" fontId="11" fillId="4" borderId="9" xfId="0" applyNumberFormat="1" applyFont="1" applyFill="1" applyBorder="1" applyAlignment="1" applyProtection="1">
      <alignment horizontal="center" wrapText="1"/>
      <protection locked="0"/>
    </xf>
    <xf numFmtId="0" fontId="9" fillId="6" borderId="0" xfId="0" applyFont="1" applyFill="1"/>
    <xf numFmtId="0" fontId="8" fillId="6" borderId="0" xfId="0" applyFont="1" applyFill="1"/>
    <xf numFmtId="0" fontId="9" fillId="7" borderId="0" xfId="0" applyFont="1" applyFill="1"/>
    <xf numFmtId="0" fontId="8" fillId="7" borderId="0" xfId="0" applyFont="1" applyFill="1"/>
    <xf numFmtId="0" fontId="8" fillId="7" borderId="0" xfId="0" applyFont="1" applyFill="1" applyAlignment="1">
      <alignment horizontal="left" vertical="top"/>
    </xf>
    <xf numFmtId="0" fontId="9" fillId="7" borderId="0" xfId="0" applyFont="1" applyFill="1" applyAlignment="1">
      <alignment horizontal="left"/>
    </xf>
    <xf numFmtId="0" fontId="9" fillId="7" borderId="0" xfId="0" applyFont="1" applyFill="1" applyAlignment="1">
      <alignment horizontal="left" vertical="top"/>
    </xf>
    <xf numFmtId="0" fontId="8" fillId="7" borderId="0" xfId="0" applyFont="1" applyFill="1" applyAlignment="1">
      <alignment horizontal="left" vertical="center"/>
    </xf>
    <xf numFmtId="0" fontId="9" fillId="7" borderId="0" xfId="0" applyFont="1" applyFill="1" applyAlignment="1">
      <alignment vertical="center"/>
    </xf>
    <xf numFmtId="0" fontId="10" fillId="7" borderId="0" xfId="0" applyFont="1" applyFill="1" applyAlignment="1">
      <alignment horizontal="center" vertical="center"/>
    </xf>
    <xf numFmtId="0" fontId="12" fillId="7" borderId="0" xfId="0" applyFont="1" applyFill="1" applyAlignment="1">
      <alignment horizontal="left" vertical="center" wrapText="1"/>
    </xf>
    <xf numFmtId="165" fontId="11" fillId="8" borderId="9" xfId="0" applyNumberFormat="1" applyFont="1" applyFill="1" applyBorder="1" applyAlignment="1">
      <alignment horizontal="center" vertical="center"/>
    </xf>
    <xf numFmtId="0" fontId="9" fillId="7" borderId="0" xfId="0" applyFont="1" applyFill="1" applyAlignment="1">
      <alignment horizontal="left" vertical="center"/>
    </xf>
    <xf numFmtId="0" fontId="14" fillId="7" borderId="0" xfId="0" applyFont="1" applyFill="1" applyAlignment="1">
      <alignment horizontal="left" vertical="center"/>
    </xf>
    <xf numFmtId="0" fontId="8" fillId="7" borderId="0" xfId="0" applyFont="1" applyFill="1" applyAlignment="1">
      <alignment horizontal="left" vertical="center" wrapText="1"/>
    </xf>
    <xf numFmtId="0" fontId="10" fillId="7" borderId="0" xfId="0" applyFont="1" applyFill="1" applyAlignment="1">
      <alignment vertical="center"/>
    </xf>
    <xf numFmtId="0" fontId="9" fillId="7" borderId="0" xfId="0" applyFont="1" applyFill="1" applyAlignment="1">
      <alignment vertical="top" wrapText="1"/>
    </xf>
    <xf numFmtId="0" fontId="9" fillId="7" borderId="0" xfId="0" applyFont="1" applyFill="1" applyAlignment="1">
      <alignment horizontal="right" wrapText="1"/>
    </xf>
    <xf numFmtId="164" fontId="11" fillId="8" borderId="9" xfId="0" applyNumberFormat="1" applyFont="1" applyFill="1" applyBorder="1" applyAlignment="1">
      <alignment horizontal="center" vertical="center"/>
    </xf>
    <xf numFmtId="0" fontId="13" fillId="7" borderId="0" xfId="0" applyFont="1" applyFill="1" applyAlignment="1">
      <alignment vertical="center"/>
    </xf>
    <xf numFmtId="0" fontId="11" fillId="4" borderId="9" xfId="0" applyFont="1" applyFill="1" applyBorder="1" applyAlignment="1" applyProtection="1">
      <alignment horizontal="center" vertical="center"/>
      <protection locked="0"/>
    </xf>
    <xf numFmtId="49" fontId="11" fillId="4" borderId="9" xfId="0" applyNumberFormat="1" applyFont="1" applyFill="1" applyBorder="1" applyAlignment="1" applyProtection="1">
      <alignment horizontal="center" vertical="center"/>
      <protection locked="0"/>
    </xf>
    <xf numFmtId="0" fontId="5" fillId="4" borderId="9" xfId="1" applyFill="1" applyBorder="1" applyAlignment="1" applyProtection="1">
      <alignment horizontal="center" vertical="center"/>
      <protection locked="0"/>
    </xf>
    <xf numFmtId="0" fontId="0" fillId="6" borderId="0" xfId="0" applyFill="1" applyAlignment="1">
      <alignment wrapText="1"/>
    </xf>
    <xf numFmtId="0" fontId="4" fillId="7" borderId="0" xfId="0" applyFont="1" applyFill="1" applyAlignment="1">
      <alignment horizontal="left" vertical="center" wrapText="1"/>
    </xf>
    <xf numFmtId="0" fontId="0" fillId="7" borderId="0" xfId="0" applyFill="1" applyAlignment="1">
      <alignment wrapText="1"/>
    </xf>
    <xf numFmtId="0" fontId="8" fillId="7" borderId="0" xfId="0" applyFont="1" applyFill="1" applyAlignment="1">
      <alignment vertical="center"/>
    </xf>
    <xf numFmtId="0" fontId="6" fillId="7" borderId="0" xfId="0" applyFont="1" applyFill="1"/>
    <xf numFmtId="0" fontId="8" fillId="7" borderId="0" xfId="0" applyFont="1" applyFill="1" applyAlignment="1">
      <alignment vertical="top"/>
    </xf>
    <xf numFmtId="0" fontId="0" fillId="6" borderId="0" xfId="0" applyFill="1" applyAlignment="1">
      <alignment horizontal="center" vertical="center" wrapText="1"/>
    </xf>
    <xf numFmtId="0" fontId="9" fillId="6" borderId="0" xfId="0" applyFont="1" applyFill="1" applyAlignment="1">
      <alignment wrapText="1"/>
    </xf>
    <xf numFmtId="0" fontId="16" fillId="3" borderId="0" xfId="0" applyFont="1" applyFill="1" applyAlignment="1">
      <alignment wrapText="1"/>
    </xf>
    <xf numFmtId="0" fontId="16" fillId="3" borderId="10" xfId="0" applyFont="1" applyFill="1" applyBorder="1" applyAlignment="1">
      <alignment wrapText="1"/>
    </xf>
    <xf numFmtId="0" fontId="16" fillId="3" borderId="16" xfId="0" applyFont="1" applyFill="1" applyBorder="1" applyAlignment="1">
      <alignment wrapText="1"/>
    </xf>
    <xf numFmtId="164" fontId="11" fillId="8" borderId="10" xfId="0" applyNumberFormat="1" applyFont="1" applyFill="1" applyBorder="1" applyAlignment="1">
      <alignment wrapText="1"/>
    </xf>
    <xf numFmtId="164" fontId="11" fillId="4" borderId="9" xfId="0" applyNumberFormat="1" applyFont="1" applyFill="1" applyBorder="1" applyAlignment="1" applyProtection="1">
      <alignment horizontal="center" wrapText="1"/>
      <protection locked="0"/>
    </xf>
    <xf numFmtId="0" fontId="9" fillId="7" borderId="0" xfId="0" applyFont="1" applyFill="1" applyAlignment="1">
      <alignment wrapText="1"/>
    </xf>
    <xf numFmtId="0" fontId="8" fillId="7" borderId="0" xfId="0" applyFont="1" applyFill="1" applyAlignment="1">
      <alignment vertical="center" wrapText="1"/>
    </xf>
    <xf numFmtId="0" fontId="9" fillId="7" borderId="0" xfId="0" applyFont="1" applyFill="1" applyAlignment="1">
      <alignment horizontal="center" wrapText="1"/>
    </xf>
    <xf numFmtId="0" fontId="9" fillId="6" borderId="0" xfId="0" applyFont="1" applyFill="1" applyAlignment="1">
      <alignment horizontal="center" vertical="center" wrapText="1"/>
    </xf>
    <xf numFmtId="164" fontId="11" fillId="4" borderId="9" xfId="0" applyNumberFormat="1" applyFont="1" applyFill="1" applyBorder="1" applyAlignment="1" applyProtection="1">
      <alignment wrapText="1"/>
      <protection locked="0"/>
    </xf>
    <xf numFmtId="14" fontId="11" fillId="4" borderId="9" xfId="0" applyNumberFormat="1" applyFont="1" applyFill="1" applyBorder="1" applyAlignment="1" applyProtection="1">
      <alignment wrapText="1"/>
      <protection locked="0"/>
    </xf>
    <xf numFmtId="164" fontId="11" fillId="4" borderId="10" xfId="0" applyNumberFormat="1" applyFont="1" applyFill="1" applyBorder="1" applyAlignment="1" applyProtection="1">
      <alignment wrapText="1"/>
      <protection locked="0"/>
    </xf>
    <xf numFmtId="14" fontId="11" fillId="4" borderId="10" xfId="0" applyNumberFormat="1" applyFont="1" applyFill="1" applyBorder="1" applyAlignment="1" applyProtection="1">
      <alignment wrapText="1"/>
      <protection locked="0"/>
    </xf>
    <xf numFmtId="0" fontId="11" fillId="4" borderId="6" xfId="0" applyFont="1" applyFill="1" applyBorder="1" applyAlignment="1" applyProtection="1">
      <alignment wrapText="1"/>
      <protection locked="0"/>
    </xf>
    <xf numFmtId="0" fontId="11" fillId="4" borderId="16" xfId="0" applyFont="1" applyFill="1" applyBorder="1" applyAlignment="1" applyProtection="1">
      <alignment wrapText="1"/>
      <protection locked="0"/>
    </xf>
    <xf numFmtId="0" fontId="16" fillId="3" borderId="11" xfId="0" applyFont="1" applyFill="1" applyBorder="1" applyProtection="1">
      <protection locked="0"/>
    </xf>
    <xf numFmtId="0" fontId="16" fillId="0" borderId="11" xfId="0" applyFont="1" applyBorder="1" applyProtection="1">
      <protection locked="0"/>
    </xf>
    <xf numFmtId="0" fontId="9" fillId="0" borderId="0" xfId="0" applyFont="1"/>
    <xf numFmtId="0" fontId="9" fillId="0" borderId="0" xfId="0" applyFont="1" applyAlignment="1">
      <alignment wrapText="1"/>
    </xf>
    <xf numFmtId="49" fontId="8" fillId="7" borderId="6" xfId="0" applyNumberFormat="1" applyFont="1" applyFill="1" applyBorder="1" applyProtection="1">
      <protection locked="0"/>
    </xf>
    <xf numFmtId="0" fontId="8" fillId="7" borderId="6" xfId="0" applyFont="1" applyFill="1" applyBorder="1" applyProtection="1">
      <protection locked="0"/>
    </xf>
    <xf numFmtId="49" fontId="8" fillId="7" borderId="9" xfId="0" applyNumberFormat="1" applyFont="1" applyFill="1" applyBorder="1" applyProtection="1">
      <protection locked="0"/>
    </xf>
    <xf numFmtId="49" fontId="8" fillId="7" borderId="16" xfId="0" applyNumberFormat="1" applyFont="1" applyFill="1" applyBorder="1" applyProtection="1">
      <protection locked="0"/>
    </xf>
    <xf numFmtId="0" fontId="8" fillId="7" borderId="16" xfId="0" applyFont="1" applyFill="1" applyBorder="1" applyProtection="1">
      <protection locked="0"/>
    </xf>
    <xf numFmtId="49" fontId="8" fillId="7" borderId="10" xfId="0" applyNumberFormat="1" applyFont="1" applyFill="1" applyBorder="1" applyProtection="1">
      <protection locked="0"/>
    </xf>
    <xf numFmtId="0" fontId="8" fillId="9" borderId="9" xfId="0" applyFont="1" applyFill="1" applyBorder="1" applyAlignment="1" applyProtection="1">
      <alignment horizontal="left"/>
      <protection locked="0"/>
    </xf>
    <xf numFmtId="0" fontId="11" fillId="8" borderId="9" xfId="0" applyFont="1" applyFill="1" applyBorder="1" applyAlignment="1">
      <alignment wrapText="1"/>
    </xf>
    <xf numFmtId="164" fontId="11" fillId="8" borderId="9" xfId="0" applyNumberFormat="1" applyFont="1" applyFill="1" applyBorder="1" applyAlignment="1">
      <alignment horizontal="center" wrapText="1"/>
    </xf>
    <xf numFmtId="164" fontId="11" fillId="8" borderId="9" xfId="0" applyNumberFormat="1" applyFont="1" applyFill="1" applyBorder="1" applyAlignment="1">
      <alignment wrapText="1"/>
    </xf>
    <xf numFmtId="0" fontId="9" fillId="6" borderId="0" xfId="0" quotePrefix="1" applyFont="1" applyFill="1"/>
    <xf numFmtId="0" fontId="8" fillId="7" borderId="0" xfId="0" applyFont="1" applyFill="1" applyAlignment="1">
      <alignment horizontal="left"/>
    </xf>
    <xf numFmtId="0" fontId="8" fillId="9" borderId="6" xfId="0" applyFont="1" applyFill="1" applyBorder="1" applyAlignment="1" applyProtection="1">
      <alignment wrapText="1"/>
      <protection locked="0"/>
    </xf>
    <xf numFmtId="0" fontId="16" fillId="3" borderId="0" xfId="0" applyFont="1" applyFill="1" applyAlignment="1">
      <alignment horizontal="left" wrapText="1"/>
    </xf>
    <xf numFmtId="0" fontId="18" fillId="7" borderId="1" xfId="0" applyFont="1" applyFill="1" applyBorder="1" applyAlignment="1">
      <alignment horizontal="left" wrapText="1"/>
    </xf>
    <xf numFmtId="0" fontId="18" fillId="7" borderId="0" xfId="0" applyFont="1" applyFill="1" applyAlignment="1">
      <alignment horizontal="left" wrapText="1"/>
    </xf>
    <xf numFmtId="0" fontId="8" fillId="7" borderId="17" xfId="0" applyFont="1" applyFill="1" applyBorder="1" applyAlignment="1">
      <alignment horizontal="center" vertical="top" wrapText="1"/>
    </xf>
    <xf numFmtId="0" fontId="8" fillId="7" borderId="0" xfId="0" applyFont="1" applyFill="1" applyAlignment="1">
      <alignment horizontal="center" vertical="top"/>
    </xf>
    <xf numFmtId="0" fontId="9" fillId="7" borderId="0" xfId="0" applyFont="1" applyFill="1" applyAlignment="1">
      <alignment horizontal="left" wrapText="1"/>
    </xf>
    <xf numFmtId="0" fontId="9" fillId="7" borderId="2" xfId="0" applyFont="1" applyFill="1" applyBorder="1" applyAlignment="1">
      <alignment horizontal="left" wrapText="1"/>
    </xf>
    <xf numFmtId="0" fontId="9" fillId="7" borderId="0" xfId="0" applyFont="1" applyFill="1" applyAlignment="1">
      <alignment horizontal="left" vertical="top" wrapText="1"/>
    </xf>
    <xf numFmtId="0" fontId="9" fillId="7" borderId="2" xfId="0" applyFont="1" applyFill="1" applyBorder="1" applyAlignment="1">
      <alignment horizontal="left" vertical="top" wrapText="1"/>
    </xf>
    <xf numFmtId="0" fontId="8" fillId="7" borderId="0" xfId="0" applyFont="1" applyFill="1" applyAlignment="1">
      <alignment horizontal="left" wrapText="1"/>
    </xf>
    <xf numFmtId="0" fontId="9" fillId="7" borderId="0" xfId="0" applyFont="1" applyFill="1" applyAlignment="1">
      <alignment wrapText="1"/>
    </xf>
    <xf numFmtId="0" fontId="11" fillId="4" borderId="6" xfId="0" quotePrefix="1" applyFont="1" applyFill="1" applyBorder="1" applyAlignment="1" applyProtection="1">
      <alignment horizontal="center" vertical="center"/>
      <protection locked="0"/>
    </xf>
    <xf numFmtId="0" fontId="11" fillId="4" borderId="7" xfId="0" quotePrefix="1" applyFont="1" applyFill="1" applyBorder="1" applyAlignment="1" applyProtection="1">
      <alignment horizontal="center" vertical="center"/>
      <protection locked="0"/>
    </xf>
    <xf numFmtId="0" fontId="11" fillId="4" borderId="8" xfId="0" quotePrefix="1" applyFont="1" applyFill="1" applyBorder="1" applyAlignment="1" applyProtection="1">
      <alignment horizontal="center" vertical="center"/>
      <protection locked="0"/>
    </xf>
    <xf numFmtId="0" fontId="8" fillId="7" borderId="0" xfId="0" applyFont="1" applyFill="1" applyAlignment="1">
      <alignment horizontal="left" vertical="top" wrapText="1"/>
    </xf>
    <xf numFmtId="14" fontId="11" fillId="4" borderId="6" xfId="0" applyNumberFormat="1"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6" fillId="3" borderId="0" xfId="0" applyFont="1" applyFill="1" applyAlignment="1">
      <alignment horizontal="left" vertical="center" wrapText="1"/>
    </xf>
    <xf numFmtId="0" fontId="12" fillId="4" borderId="6" xfId="0" applyFont="1" applyFill="1" applyBorder="1" applyAlignment="1" applyProtection="1">
      <alignment horizontal="center" vertical="center" wrapText="1"/>
      <protection locked="0"/>
    </xf>
    <xf numFmtId="0" fontId="12" fillId="4" borderId="7" xfId="0" applyFont="1" applyFill="1" applyBorder="1" applyAlignment="1" applyProtection="1">
      <alignment horizontal="center" vertical="center" wrapText="1"/>
      <protection locked="0"/>
    </xf>
    <xf numFmtId="0" fontId="12" fillId="4" borderId="8"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8" fillId="7" borderId="0" xfId="0" applyFont="1" applyFill="1" applyAlignment="1">
      <alignment horizontal="left" vertical="center" wrapText="1"/>
    </xf>
    <xf numFmtId="0" fontId="11" fillId="8" borderId="9" xfId="0" applyFont="1" applyFill="1" applyBorder="1" applyAlignment="1" applyProtection="1">
      <alignment wrapText="1"/>
    </xf>
    <xf numFmtId="164" fontId="11" fillId="8" borderId="9" xfId="0" applyNumberFormat="1" applyFont="1" applyFill="1" applyBorder="1" applyAlignment="1" applyProtection="1">
      <alignment horizontal="center" wrapText="1"/>
    </xf>
    <xf numFmtId="164" fontId="11" fillId="8" borderId="9" xfId="0" applyNumberFormat="1" applyFont="1" applyFill="1" applyBorder="1" applyAlignment="1" applyProtection="1">
      <alignment wrapText="1"/>
    </xf>
    <xf numFmtId="0" fontId="11" fillId="4" borderId="6" xfId="0" applyFont="1" applyFill="1" applyBorder="1" applyAlignment="1" applyProtection="1">
      <alignment horizontal="center" wrapText="1"/>
      <protection locked="0"/>
    </xf>
    <xf numFmtId="14" fontId="11" fillId="4" borderId="8" xfId="0" applyNumberFormat="1" applyFont="1" applyFill="1" applyBorder="1" applyAlignment="1" applyProtection="1">
      <alignment horizontal="left" wrapText="1"/>
      <protection locked="0"/>
    </xf>
  </cellXfs>
  <cellStyles count="2">
    <cellStyle name="Hyperlink" xfId="1" builtinId="8"/>
    <cellStyle name="Normal" xfId="0" builtinId="0"/>
  </cellStyles>
  <dxfs count="79">
    <dxf>
      <font>
        <color rgb="FF9C0006"/>
      </font>
      <fill>
        <patternFill>
          <bgColor rgb="FFFFC7CE"/>
        </patternFill>
      </fill>
    </dxf>
    <dxf>
      <fill>
        <patternFill>
          <bgColor theme="4" tint="0.39994506668294322"/>
        </patternFill>
      </fill>
    </dxf>
    <dxf>
      <fill>
        <patternFill>
          <bgColor rgb="FF00B0F0"/>
        </patternFill>
      </fill>
    </dxf>
    <dxf>
      <fill>
        <patternFill>
          <bgColor theme="7" tint="0.39994506668294322"/>
        </patternFill>
      </fill>
    </dxf>
    <dxf>
      <fill>
        <patternFill>
          <bgColor theme="7" tint="0.39994506668294322"/>
        </patternFill>
      </fill>
    </dxf>
    <dxf>
      <fill>
        <patternFill>
          <bgColor theme="7" tint="0.79998168889431442"/>
        </patternFill>
      </fill>
    </dxf>
    <dxf>
      <font>
        <color theme="4" tint="0.79998168889431442"/>
      </font>
    </dxf>
    <dxf>
      <numFmt numFmtId="34" formatCode="_-&quot;£&quot;* #,##0.00_-;\-&quot;£&quot;* #,##0.00_-;_-&quot;£&quot;* &quot;-&quot;??_-;_-@_-"/>
      <fill>
        <patternFill patternType="solid">
          <fgColor rgb="FFFF0000"/>
          <bgColor rgb="FFFF0000"/>
        </patternFill>
      </fill>
    </dxf>
    <dxf>
      <fill>
        <patternFill patternType="solid">
          <fgColor rgb="FFFF0000"/>
          <bgColor rgb="FFFF0000"/>
        </patternFill>
      </fill>
    </dxf>
    <dxf>
      <fill>
        <patternFill>
          <bgColor theme="5"/>
        </patternFill>
      </fill>
    </dxf>
    <dxf>
      <numFmt numFmtId="0" formatCode="General"/>
    </dxf>
    <dxf>
      <numFmt numFmtId="0" formatCode="General"/>
    </dxf>
    <dxf>
      <numFmt numFmtId="167"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7" formatCode="dd/mm/yyyy;@"/>
    </dxf>
    <dxf>
      <numFmt numFmtId="0" formatCode="General"/>
    </dxf>
    <dxf>
      <numFmt numFmtId="0" formatCode="General"/>
    </dxf>
    <dxf>
      <numFmt numFmtId="0" formatCode="General"/>
    </dxf>
    <dxf>
      <numFmt numFmtId="0" formatCode="General"/>
    </dxf>
    <dxf>
      <numFmt numFmtId="0" formatCode="General"/>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dxf>
    <dxf>
      <numFmt numFmtId="167" formatCode="dd/mm/yyyy;@"/>
    </dxf>
    <dxf>
      <numFmt numFmtId="167" formatCode="dd/mm/yyyy;@"/>
    </dxf>
    <dxf>
      <numFmt numFmtId="30" formatCode="@"/>
    </dxf>
    <dxf>
      <border outline="0">
        <right style="thin">
          <color theme="4" tint="0.39997558519241921"/>
        </right>
      </border>
    </dxf>
    <dxf>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numFmt numFmtId="167" formatCode="dd/mm/yyyy;@"/>
      <fill>
        <patternFill patternType="solid">
          <fgColor theme="9"/>
          <bgColor rgb="FFFF0000"/>
        </patternFill>
      </fill>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0"/>
        <color theme="1"/>
        <name val="Calibri"/>
        <family val="2"/>
        <scheme val="minor"/>
      </font>
      <protection locked="1" hidden="0"/>
    </dxf>
    <dxf>
      <border>
        <bottom style="thin">
          <color indexed="64"/>
        </bottom>
      </border>
    </dxf>
    <dxf>
      <font>
        <b/>
        <strike val="0"/>
        <outline val="0"/>
        <shadow val="0"/>
        <u val="none"/>
        <vertAlign val="baseline"/>
        <sz val="10"/>
        <color theme="0"/>
        <name val="Calibri"/>
        <family val="2"/>
        <scheme val="minor"/>
      </font>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34" formatCode="_-&quot;£&quot;* #,##0.00_-;\-&quot;£&quot;* #,##0.00_-;_-&quot;£&quot;*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protection locked="1" hidden="0"/>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protection locked="1" hidden="0"/>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general" vertical="bottom" textRotation="0" wrapText="1" indent="0" justifyLastLine="0" shrinkToFit="0" readingOrder="0"/>
      <protection locked="1" hidden="0"/>
    </dxf>
    <dxf>
      <fill>
        <patternFill>
          <bgColor theme="4" tint="0.79998168889431442"/>
        </patternFill>
      </fill>
    </dxf>
    <dxf>
      <fill>
        <patternFill>
          <bgColor rgb="FF002060"/>
        </patternFill>
      </fill>
    </dxf>
  </dxfs>
  <tableStyles count="1" defaultTableStyle="TableStyleMedium2" defaultPivotStyle="PivotStyleLight16">
    <tableStyle name="Table Style 1" pivot="0" count="2" xr9:uid="{00000000-0011-0000-FFFF-FFFF00000000}">
      <tableStyleElement type="headerRow" dxfId="78"/>
      <tableStyleElement type="firstRowStripe" dxfId="7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emf"/><Relationship Id="rId1" Type="http://schemas.openxmlformats.org/officeDocument/2006/relationships/image" Target="../media/image8.png"/><Relationship Id="rId4" Type="http://schemas.openxmlformats.org/officeDocument/2006/relationships/image" Target="../media/image11.tmp"/></Relationships>
</file>

<file path=xl/drawings/drawing1.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50800</xdr:colOff>
      <xdr:row>1</xdr:row>
      <xdr:rowOff>50800</xdr:rowOff>
    </xdr:from>
    <xdr:to>
      <xdr:col>3</xdr:col>
      <xdr:colOff>1073150</xdr:colOff>
      <xdr:row>4</xdr:row>
      <xdr:rowOff>161095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775" y="212725"/>
          <a:ext cx="2701925" cy="1037395"/>
        </a:xfrm>
        <a:prstGeom prst="rect">
          <a:avLst/>
        </a:prstGeom>
      </xdr:spPr>
    </xdr:pic>
    <xdr:clientData/>
  </xdr:twoCellAnchor>
  <xdr:twoCellAnchor editAs="oneCell">
    <xdr:from>
      <xdr:col>4</xdr:col>
      <xdr:colOff>295275</xdr:colOff>
      <xdr:row>1</xdr:row>
      <xdr:rowOff>95250</xdr:rowOff>
    </xdr:from>
    <xdr:to>
      <xdr:col>6</xdr:col>
      <xdr:colOff>1809750</xdr:colOff>
      <xdr:row>4</xdr:row>
      <xdr:rowOff>196850</xdr:rowOff>
    </xdr:to>
    <xdr:pic>
      <xdr:nvPicPr>
        <xdr:cNvPr id="3" name="Picture 2">
          <a:extLst>
            <a:ext uri="{FF2B5EF4-FFF2-40B4-BE49-F238E27FC236}">
              <a16:creationId xmlns:a16="http://schemas.microsoft.com/office/drawing/2014/main" id="{5786B475-42D8-4433-9F72-A012F5C182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00625"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21</xdr:row>
      <xdr:rowOff>38100</xdr:rowOff>
    </xdr:from>
    <xdr:to>
      <xdr:col>14</xdr:col>
      <xdr:colOff>76200</xdr:colOff>
      <xdr:row>22</xdr:row>
      <xdr:rowOff>44450</xdr:rowOff>
    </xdr:to>
    <xdr:pic>
      <xdr:nvPicPr>
        <xdr:cNvPr id="4" name="Picture 3">
          <a:extLst>
            <a:ext uri="{FF2B5EF4-FFF2-40B4-BE49-F238E27FC236}">
              <a16:creationId xmlns:a16="http://schemas.microsoft.com/office/drawing/2014/main" id="{FF11FD2F-684E-44C6-996E-FCD8080136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10725" y="57531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91970</xdr:colOff>
      <xdr:row>1</xdr:row>
      <xdr:rowOff>63498</xdr:rowOff>
    </xdr:from>
    <xdr:to>
      <xdr:col>3</xdr:col>
      <xdr:colOff>139700</xdr:colOff>
      <xdr:row>6</xdr:row>
      <xdr:rowOff>10992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095" y="244473"/>
          <a:ext cx="2879830" cy="11412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34820</xdr:colOff>
      <xdr:row>1</xdr:row>
      <xdr:rowOff>47623</xdr:rowOff>
    </xdr:from>
    <xdr:to>
      <xdr:col>2</xdr:col>
      <xdr:colOff>266700</xdr:colOff>
      <xdr:row>6</xdr:row>
      <xdr:rowOff>240089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945" y="228598"/>
          <a:ext cx="2822680" cy="1103691"/>
        </a:xfrm>
        <a:prstGeom prst="rect">
          <a:avLst/>
        </a:prstGeom>
      </xdr:spPr>
    </xdr:pic>
    <xdr:clientData/>
  </xdr:twoCellAnchor>
  <xdr:twoCellAnchor editAs="oneCell">
    <xdr:from>
      <xdr:col>2</xdr:col>
      <xdr:colOff>2419350</xdr:colOff>
      <xdr:row>3</xdr:row>
      <xdr:rowOff>142875</xdr:rowOff>
    </xdr:from>
    <xdr:to>
      <xdr:col>7</xdr:col>
      <xdr:colOff>666750</xdr:colOff>
      <xdr:row>5</xdr:row>
      <xdr:rowOff>38100</xdr:rowOff>
    </xdr:to>
    <xdr:pic>
      <xdr:nvPicPr>
        <xdr:cNvPr id="3" name="Picture 2">
          <a:extLst>
            <a:ext uri="{FF2B5EF4-FFF2-40B4-BE49-F238E27FC236}">
              <a16:creationId xmlns:a16="http://schemas.microsoft.com/office/drawing/2014/main" id="{74BB7522-0CAC-42BF-ACA1-26C3FAF183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6477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733425</xdr:colOff>
      <xdr:row>2</xdr:row>
      <xdr:rowOff>104775</xdr:rowOff>
    </xdr:from>
    <xdr:to>
      <xdr:col>9</xdr:col>
      <xdr:colOff>1885950</xdr:colOff>
      <xdr:row>7</xdr:row>
      <xdr:rowOff>114300</xdr:rowOff>
    </xdr:to>
    <xdr:pic>
      <xdr:nvPicPr>
        <xdr:cNvPr id="4" name="Picture 3">
          <a:extLst>
            <a:ext uri="{FF2B5EF4-FFF2-40B4-BE49-F238E27FC236}">
              <a16:creationId xmlns:a16="http://schemas.microsoft.com/office/drawing/2014/main" id="{AA6E9A8B-32FE-493F-93D8-A08CE1414F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00" y="4476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53975</xdr:colOff>
      <xdr:row>1</xdr:row>
      <xdr:rowOff>63499</xdr:rowOff>
    </xdr:from>
    <xdr:to>
      <xdr:col>3</xdr:col>
      <xdr:colOff>1892300</xdr:colOff>
      <xdr:row>7</xdr:row>
      <xdr:rowOff>7891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244474"/>
          <a:ext cx="2841625" cy="1128667"/>
        </a:xfrm>
        <a:prstGeom prst="rect">
          <a:avLst/>
        </a:prstGeom>
      </xdr:spPr>
    </xdr:pic>
    <xdr:clientData/>
  </xdr:twoCellAnchor>
  <xdr:twoCellAnchor editAs="oneCell">
    <xdr:from>
      <xdr:col>10</xdr:col>
      <xdr:colOff>685800</xdr:colOff>
      <xdr:row>2</xdr:row>
      <xdr:rowOff>95250</xdr:rowOff>
    </xdr:from>
    <xdr:to>
      <xdr:col>14</xdr:col>
      <xdr:colOff>501650</xdr:colOff>
      <xdr:row>7</xdr:row>
      <xdr:rowOff>101600</xdr:rowOff>
    </xdr:to>
    <xdr:pic>
      <xdr:nvPicPr>
        <xdr:cNvPr id="3" name="Picture 2">
          <a:extLst>
            <a:ext uri="{FF2B5EF4-FFF2-40B4-BE49-F238E27FC236}">
              <a16:creationId xmlns:a16="http://schemas.microsoft.com/office/drawing/2014/main" id="{BD7CB2E7-C2CD-42BB-A005-CC8E34569F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68175" y="4381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1190625</xdr:colOff>
      <xdr:row>4</xdr:row>
      <xdr:rowOff>28575</xdr:rowOff>
    </xdr:from>
    <xdr:to>
      <xdr:col>8</xdr:col>
      <xdr:colOff>390525</xdr:colOff>
      <xdr:row>5</xdr:row>
      <xdr:rowOff>82550</xdr:rowOff>
    </xdr:to>
    <xdr:pic>
      <xdr:nvPicPr>
        <xdr:cNvPr id="4" name="Picture 3">
          <a:extLst>
            <a:ext uri="{FF2B5EF4-FFF2-40B4-BE49-F238E27FC236}">
              <a16:creationId xmlns:a16="http://schemas.microsoft.com/office/drawing/2014/main" id="{96054015-0739-494F-ABA1-85091724B2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05525" y="69532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25400</xdr:colOff>
      <xdr:row>1</xdr:row>
      <xdr:rowOff>53975</xdr:rowOff>
    </xdr:from>
    <xdr:to>
      <xdr:col>2</xdr:col>
      <xdr:colOff>2571750</xdr:colOff>
      <xdr:row>1</xdr:row>
      <xdr:rowOff>1399304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525" y="234950"/>
          <a:ext cx="3670300" cy="1351679"/>
        </a:xfrm>
        <a:prstGeom prst="rect">
          <a:avLst/>
        </a:prstGeom>
      </xdr:spPr>
    </xdr:pic>
    <xdr:clientData/>
  </xdr:twoCellAnchor>
  <xdr:twoCellAnchor editAs="oneCell">
    <xdr:from>
      <xdr:col>2</xdr:col>
      <xdr:colOff>3886200</xdr:colOff>
      <xdr:row>1</xdr:row>
      <xdr:rowOff>171450</xdr:rowOff>
    </xdr:from>
    <xdr:to>
      <xdr:col>6</xdr:col>
      <xdr:colOff>29986</xdr:colOff>
      <xdr:row>1</xdr:row>
      <xdr:rowOff>1581150</xdr:rowOff>
    </xdr:to>
    <xdr:pic>
      <xdr:nvPicPr>
        <xdr:cNvPr id="5" name="Picture 4">
          <a:extLst>
            <a:ext uri="{FF2B5EF4-FFF2-40B4-BE49-F238E27FC236}">
              <a16:creationId xmlns:a16="http://schemas.microsoft.com/office/drawing/2014/main" id="{C76E041D-B661-4DA4-838D-703AA3AEAA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352425"/>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17990</xdr:colOff>
      <xdr:row>1</xdr:row>
      <xdr:rowOff>1458408</xdr:rowOff>
    </xdr:from>
    <xdr:to>
      <xdr:col>19</xdr:col>
      <xdr:colOff>202533</xdr:colOff>
      <xdr:row>17</xdr:row>
      <xdr:rowOff>106030</xdr:rowOff>
    </xdr:to>
    <xdr:pic>
      <xdr:nvPicPr>
        <xdr:cNvPr id="7" name="Picture 6">
          <a:extLst>
            <a:ext uri="{FF2B5EF4-FFF2-40B4-BE49-F238E27FC236}">
              <a16:creationId xmlns:a16="http://schemas.microsoft.com/office/drawing/2014/main" id="{D4EC4BC7-8E41-FBD1-D8CF-720FFBCEE474}"/>
            </a:ext>
          </a:extLst>
        </xdr:cNvPr>
        <xdr:cNvPicPr>
          <a:picLocks noChangeAspect="1"/>
        </xdr:cNvPicPr>
      </xdr:nvPicPr>
      <xdr:blipFill>
        <a:blip xmlns:r="http://schemas.openxmlformats.org/officeDocument/2006/relationships" r:embed="rId3"/>
        <a:stretch>
          <a:fillRect/>
        </a:stretch>
      </xdr:blipFill>
      <xdr:spPr>
        <a:xfrm>
          <a:off x="13120157" y="1638325"/>
          <a:ext cx="7046776" cy="3505372"/>
        </a:xfrm>
        <a:prstGeom prst="rect">
          <a:avLst/>
        </a:prstGeom>
      </xdr:spPr>
    </xdr:pic>
    <xdr:clientData/>
  </xdr:twoCellAnchor>
  <xdr:twoCellAnchor editAs="oneCell">
    <xdr:from>
      <xdr:col>8</xdr:col>
      <xdr:colOff>306916</xdr:colOff>
      <xdr:row>0</xdr:row>
      <xdr:rowOff>179916</xdr:rowOff>
    </xdr:from>
    <xdr:to>
      <xdr:col>14</xdr:col>
      <xdr:colOff>409575</xdr:colOff>
      <xdr:row>1</xdr:row>
      <xdr:rowOff>1493807</xdr:rowOff>
    </xdr:to>
    <xdr:pic>
      <xdr:nvPicPr>
        <xdr:cNvPr id="2" name="Picture 1" descr="A screenshot of a computer&#10;&#10;Description automatically generated">
          <a:extLst>
            <a:ext uri="{FF2B5EF4-FFF2-40B4-BE49-F238E27FC236}">
              <a16:creationId xmlns:a16="http://schemas.microsoft.com/office/drawing/2014/main" id="{0C3404C1-D8B6-5F93-032D-DE24F88DBD7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409083" y="179916"/>
          <a:ext cx="3852334" cy="14969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3D4709-8A87-4EB5-9CBA-E5E2190113D5}" name="NonGrantEligible1" displayName="NonGrantEligible1" ref="B11:J50" totalsRowShown="0" headerRowDxfId="76" dataDxfId="75" tableBorderDxfId="74">
  <autoFilter ref="B11:J50" xr:uid="{C99B45FC-9521-4C1F-8FBA-9555ABCD78F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C8E5CED-5FC3-48A8-9128-5BB1FA1498A9}" name="Training/Activity title" dataDxfId="73"/>
    <tableColumn id="2" xr3:uid="{C226E114-AC76-4097-B5DC-D3AB8D9A819A}" name="Training/Activity provider" dataDxfId="72"/>
    <tableColumn id="3" xr3:uid="{8758CA5C-B9A8-45FD-9AE2-06E6A4594826}" name="Number of participants" dataDxfId="71"/>
    <tableColumn id="4" xr3:uid="{4553F17F-56A5-47A1-BEAA-60F4E48BFE00}" name="Cost per head" dataDxfId="70"/>
    <tableColumn id="5" xr3:uid="{26268765-7C96-4CA2-9E81-39B44B1C0190}" name="Indicative start date (DD/MM/YY)" dataDxfId="69"/>
    <tableColumn id="6" xr3:uid="{A27B913F-3D6C-4B03-A135-F4A8941EC81C}" name="Indicative end date (DD/MM/YY)" dataDxfId="68"/>
    <tableColumn id="7" xr3:uid="{65A11A61-8FF6-4ADF-8E98-A59C3E64F0E6}" name="Total Funding Required" dataDxfId="67">
      <calculatedColumnFormula>D12*E12</calculatedColumnFormula>
    </tableColumn>
    <tableColumn id="8" xr3:uid="{9DF93701-F074-4307-B929-E0FCCF3DE7F2}" name="_x000a_How will you the ensure quality of the course/activity?" dataDxfId="66"/>
    <tableColumn id="9" xr3:uid="{45F290E3-1B71-4C7B-8C79-74A4125D93FF}" name="_x000a_How have you assessed value for money for this activity?" dataDxfId="6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5702A76-4D9F-46D4-9311-3C30D3E654CE}" name="GrantEligible1" displayName="GrantEligible1" ref="B11:O36" totalsRowShown="0" headerRowDxfId="64" dataDxfId="63" tableBorderDxfId="62">
  <tableColumns count="14">
    <tableColumn id="1" xr3:uid="{5AB5460F-C83E-40B8-BB63-30FC43E326CF}" name="Our Ref" dataDxfId="61"/>
    <tableColumn id="2" xr3:uid="{70652B13-4C70-450C-AA2E-CD96EDE8A7F7}" name="GET Code" dataDxfId="60">
      <calculatedColumnFormula>IF(B12="","",VLOOKUP(B12,Table1[],5,0))</calculatedColumnFormula>
    </tableColumn>
    <tableColumn id="3" xr3:uid="{D9A67E97-2D9E-4132-883B-9774E56DF799}" name="Course/Training title" dataDxfId="59">
      <calculatedColumnFormula>IF(B12="","",VLOOKUP(B12,Table1[],2,0))</calculatedColumnFormula>
    </tableColumn>
    <tableColumn id="4" xr3:uid="{127E8812-1711-45F3-BF85-32054A53AC84}" name="Grant Eligibility Value/Tier" dataDxfId="58">
      <calculatedColumnFormula>IF(B12="","",VLOOKUP(B12,Table1[],6,0))</calculatedColumnFormula>
    </tableColumn>
    <tableColumn id="5" xr3:uid="{6518F2C6-CD8E-472B-8217-269F4EB9123C}" name="Qualification Name &amp; Level_x000a_(only in NVQ, HNC, HND etc)" dataDxfId="57"/>
    <tableColumn id="6" xr3:uid="{D7FFB9E2-5431-4F1C-B6AA-4429FABFBCC9}" name="Training Provider Name" dataDxfId="56"/>
    <tableColumn id="7" xr3:uid="{DFD32834-7836-4BA0-87DD-D66969240584}" name="Number of paticipants" dataDxfId="55"/>
    <tableColumn id="8" xr3:uid="{4D7EA14B-9503-450F-947C-690E2844F409}" name="Cost per head" dataDxfId="54"/>
    <tableColumn id="9" xr3:uid="{3A9E49F5-1337-47EC-BF20-316BC47CF62D}" name="Start Date (DD/MM/YY)" dataDxfId="53"/>
    <tableColumn id="10" xr3:uid="{EF21C78B-C482-41C1-9B08-5394B807469F}" name="End Date (DD/MM/YY)" dataDxfId="52"/>
    <tableColumn id="11" xr3:uid="{602BE138-318B-4BD0-B762-E9B1922EA0C9}" name="Sub Total" dataDxfId="51">
      <calculatedColumnFormula>IF(B12="","",I12*H12)</calculatedColumnFormula>
    </tableColumn>
    <tableColumn id="12" xr3:uid="{80421225-AEA4-4B4B-B0C5-7FB05B8CD4F1}" name="Total Funding Required" dataDxfId="50">
      <calculatedColumnFormula>IF(E12="","",L12-(LEFT(E12,(FIND(" ",E12,1)-1)))*H12)</calculatedColumnFormula>
    </tableColumn>
    <tableColumn id="13" xr3:uid="{ADC713BC-5BF8-4924-AA64-A81FBFC323E7}" name="_x000a_How have you ensured the quality of this activity?" dataDxfId="49"/>
    <tableColumn id="14" xr3:uid="{35251C81-AA30-4EC3-9DDC-9CED9542818E}" name="_x000a_How have you assessed value for money for this activity?" dataDxfId="4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G1708" totalsRowShown="0" headerRowDxfId="47" dataDxfId="45" headerRowBorderDxfId="46" tableBorderDxfId="44" totalsRowBorderDxfId="43">
  <autoFilter ref="B3:G1708" xr:uid="{00000000-0009-0000-0100-000001000000}"/>
  <tableColumns count="6">
    <tableColumn id="11" xr3:uid="{00000000-0010-0000-0000-00000B000000}" name="Reference" dataDxfId="42"/>
    <tableColumn id="2" xr3:uid="{00000000-0010-0000-0000-000002000000}" name="Standard title" dataDxfId="41"/>
    <tableColumn id="3" xr3:uid="{00000000-0010-0000-0000-000003000000}" name="Occupational area" dataDxfId="40"/>
    <tableColumn id="4" xr3:uid="{00000000-0010-0000-0000-000004000000}" name="Status" dataDxfId="39"/>
    <tableColumn id="5" xr3:uid="{00000000-0010-0000-0000-000005000000}" name="Grant/TS code" dataDxfId="38"/>
    <tableColumn id="6" xr3:uid="{00000000-0010-0000-0000-000006000000}" name="Grant Value/Tier" dataDxfId="37"/>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1CEB3C-9FE5-4F0D-B55F-1A402BC49E11}" name="PowerQuery" displayName="PowerQuery" ref="A1:U2" totalsRowShown="0" headerRowDxfId="36" dataDxfId="35" tableBorderDxfId="34">
  <autoFilter ref="A1:U2" xr:uid="{82552536-CF86-42E2-BBAF-0458B47560DD}"/>
  <tableColumns count="21">
    <tableColumn id="1" xr3:uid="{57351024-918D-4D6E-8155-524AD82BEFF9}" name="Organisation Name:">
      <calculatedColumnFormula>'Application Details'!D17</calculatedColumnFormula>
    </tableColumn>
    <tableColumn id="2" xr3:uid="{D74A615E-BE8E-496A-B9A3-B95EB0587E95}" name="Levy Registration Number:">
      <calculatedColumnFormula>'Application Details'!D15</calculatedColumnFormula>
    </tableColumn>
    <tableColumn id="3" xr3:uid="{C5582CD1-F343-49B2-A7F9-8AA3CB38D6ED}" name="Number of Employees">
      <calculatedColumnFormula>'Application Details'!G9</calculatedColumnFormula>
    </tableColumn>
    <tableColumn id="4" xr3:uid="{3006F57F-5830-42EA-91B7-E2D54FC24FC7}" name="Applicant Name:">
      <calculatedColumnFormula>'Application Details'!D9</calculatedColumnFormula>
    </tableColumn>
    <tableColumn id="5" xr3:uid="{0AD36D3A-967C-404A-93B7-789417448637}" name="Contact Email Address:">
      <calculatedColumnFormula>'Application Details'!D13</calculatedColumnFormula>
    </tableColumn>
    <tableColumn id="6" xr3:uid="{9893B86B-ECFC-434F-A6D4-C581B699F1DD}" name="How did you hear about CITB Funding?">
      <calculatedColumnFormula>'Application Details'!G19</calculatedColumnFormula>
    </tableColumn>
    <tableColumn id="7" xr3:uid="{71A83DB2-C3C5-4BFB-92BB-B51CD9896A77}" name="Applicant Contact Number: " dataDxfId="33">
      <calculatedColumnFormula>'Application Details'!D11</calculatedColumnFormula>
    </tableColumn>
    <tableColumn id="8" xr3:uid="{BD6BD00F-01B0-46CC-B828-0EA87D5F7E39}" name="Bank Account Number:">
      <calculatedColumnFormula>'Application Details'!G13</calculatedColumnFormula>
    </tableColumn>
    <tableColumn id="9" xr3:uid="{FBE9A9DC-8804-459B-9434-649561C629AA}" name="Sort Code (numbers only):">
      <calculatedColumnFormula>'Application Details'!G15</calculatedColumnFormula>
    </tableColumn>
    <tableColumn id="10" xr3:uid="{A41CF205-6278-4F28-AE29-B840C4D87B14}" name="Grant Eligible Total (£)">
      <calculatedColumnFormula>'Application Details'!G21</calculatedColumnFormula>
    </tableColumn>
    <tableColumn id="11" xr3:uid="{316BE5A0-C06A-4B04-8843-9F01B197BBC3}" name="Non Grant Eligible Total (£)">
      <calculatedColumnFormula>'Application Details'!G23</calculatedColumnFormula>
    </tableColumn>
    <tableColumn id="12" xr3:uid="{CC42F2B2-11D9-4729-8587-30834E4A4B25}" name="Total Funding Required (£)">
      <calculatedColumnFormula>'Application Details'!G25</calculatedColumnFormula>
    </tableColumn>
    <tableColumn id="13" xr3:uid="{5D19E8B1-081A-4B5E-95E7-8B7F5A134794}" name="Training Provider Name">
      <calculatedColumnFormula>IF(U2=0,T2,U2)</calculatedColumnFormula>
    </tableColumn>
    <tableColumn id="14" xr3:uid="{EA1F561E-29F4-4107-A356-43329C74F86C}" name="Earliest Start Date (DD/MM/YY)" dataDxfId="32">
      <calculatedColumnFormula>SMALL(P2:Q2,1)</calculatedColumnFormula>
    </tableColumn>
    <tableColumn id="15" xr3:uid="{3EF05BFF-9FA1-4D62-B7BC-18BCD0A134BC}" name="Latest End Date (DD/MM/YY)" dataDxfId="31">
      <calculatedColumnFormula>LARGE(R2:S2,1)</calculatedColumnFormula>
    </tableColumn>
    <tableColumn id="16" xr3:uid="{2C893DBC-D37B-46FF-B8FA-74AA8681DF7A}" name="Earliest Start Date GE" dataDxfId="30">
      <calculatedColumnFormula>IFERROR(SMALL('Grant Eligible'!J12:J36,1),"")</calculatedColumnFormula>
    </tableColumn>
    <tableColumn id="17" xr3:uid="{E15E81D3-0915-420F-A899-7B7460C255E7}" name="Earliest Start Date NGE" dataDxfId="29">
      <calculatedColumnFormula>IFERROR(SMALL('Non Grant Eligible'!F12:F50,1),"")</calculatedColumnFormula>
    </tableColumn>
    <tableColumn id="18" xr3:uid="{A38DA80E-0A4A-4137-A576-8BB6E49B897A}" name="Latest End Date GE" dataDxfId="28">
      <calculatedColumnFormula>IFERROR(LARGE('Grant Eligible'!K12:K36,1),"")</calculatedColumnFormula>
    </tableColumn>
    <tableColumn id="19" xr3:uid="{6E787F2D-70FF-4D88-AEBC-8C6CB62C0314}" name="Latest End Date NGE" dataDxfId="27">
      <calculatedColumnFormula>IFERROR(LARGE('Non Grant Eligible'!G12:G50,1),"")</calculatedColumnFormula>
    </tableColumn>
    <tableColumn id="20" xr3:uid="{FA20E597-DA99-4DA1-9ABB-2DC27BB0B29F}" name="Training Provider Name NGE" dataDxfId="26">
      <calculatedColumnFormula>('Non Grant Eligible'!C12)</calculatedColumnFormula>
    </tableColumn>
    <tableColumn id="21" xr3:uid="{AA08006A-ADB5-409D-BDA2-22F9BA0850C1}" name="Training Provider Name GE" dataDxfId="25">
      <calculatedColumnFormula>'Grant Eligible'!G12</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052AD0-A5FE-47B2-B574-8F1F9D98C50D}" name="Table5" displayName="Table5" ref="A1:H38" totalsRowShown="0">
  <autoFilter ref="A1:H38" xr:uid="{10A9C5AF-ED95-4153-9B46-39B22EAD7CDF}"/>
  <tableColumns count="8">
    <tableColumn id="5" xr3:uid="{BC8199D7-AE46-4931-8A24-DF899FECAAC9}" name="Organisation Name" dataDxfId="24">
      <calculatedColumnFormula>IF(C2="","",'Application Details'!$D$17)</calculatedColumnFormula>
    </tableColumn>
    <tableColumn id="4" xr3:uid="{FA9C18FB-F881-4E8A-A5B2-5AB6A79B01D7}" name="Levy Registration Number" dataDxfId="23">
      <calculatedColumnFormula>IF(C2="","",'Application Details'!$D$15)</calculatedColumnFormula>
    </tableColumn>
    <tableColumn id="1" xr3:uid="{0B852475-9FD4-4C21-B759-4145AA4DD579}" name="GET Course/Training Title" dataDxfId="22">
      <calculatedColumnFormula>'Grant Eligible'!D12</calculatedColumnFormula>
    </tableColumn>
    <tableColumn id="2" xr3:uid="{7D520CA3-8964-4D1D-A6DE-BBC738A9A005}" name="GET Course Title  (If NVQ / HNC / HND)" dataDxfId="21">
      <calculatedColumnFormula>IF('Grant Eligible'!F12&lt;&gt;0,'Grant Eligible'!F12,"")</calculatedColumnFormula>
    </tableColumn>
    <tableColumn id="3" xr3:uid="{9DCA01AE-ED55-4028-BE4D-7B772F45C4C0}" name="GET No of Participants" dataDxfId="20">
      <calculatedColumnFormula>IF('Grant Eligible'!H12&gt;0,'Grant Eligible'!H12,"")</calculatedColumnFormula>
    </tableColumn>
    <tableColumn id="6" xr3:uid="{997C4142-ED6D-48AC-B8D8-D0BB991EC1D3}" name="Form Date" dataDxfId="19">
      <calculatedColumnFormula>IF(C2="","",'Application Details'!$P$20)</calculatedColumnFormula>
    </tableColumn>
    <tableColumn id="7" xr3:uid="{002CC39D-787E-426D-BB57-102D2E3223F9}" name="County" dataDxfId="18">
      <calculatedColumnFormula>IF(C2="","",'Application Details'!$D$22)</calculatedColumnFormula>
    </tableColumn>
    <tableColumn id="8" xr3:uid="{C842E0BD-D3EB-4305-8F9A-41A2EA8BBA26}" name="No of Employees" dataDxfId="17">
      <calculatedColumnFormula>IF(C2="","",'Application Details'!$G$9)</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D0CCDB9-A2AB-480C-854E-6625F60E25CF}" name="Table8" displayName="Table8" ref="A1:G38" totalsRowShown="0">
  <autoFilter ref="A1:G38" xr:uid="{73A561A1-DE4E-42BA-8623-73EEEDB121AB}"/>
  <tableColumns count="7">
    <tableColumn id="1" xr3:uid="{4ACED1F3-6C2B-42C3-8E25-40A95A4C2867}" name="Organisation Name" dataDxfId="16">
      <calculatedColumnFormula>IF(C2="","",'Application Details'!$D$17)</calculatedColumnFormula>
    </tableColumn>
    <tableColumn id="2" xr3:uid="{FE2835C2-4FBD-452C-895A-0E38F8DDC34B}" name="Levy Registration Number" dataDxfId="15">
      <calculatedColumnFormula>IF(C2="","",'Application Details'!$D$15)</calculatedColumnFormula>
    </tableColumn>
    <tableColumn id="3" xr3:uid="{D0B9A2C8-9AD9-4AED-BE18-67FD05DEB484}" name="Non-GET Training/Activity Title" dataDxfId="14">
      <calculatedColumnFormula>IF('Non Grant Eligible'!B12&lt;&gt;"",'Non Grant Eligible'!B12,"")</calculatedColumnFormula>
    </tableColumn>
    <tableColumn id="4" xr3:uid="{0E788505-BD97-4FDA-B172-AFB6F2625BC3}" name="Non-GET No of Participants" dataDxfId="13">
      <calculatedColumnFormula>IF('Non Grant Eligible'!D12&gt;0,'Non Grant Eligible'!D12,"")</calculatedColumnFormula>
    </tableColumn>
    <tableColumn id="5" xr3:uid="{54212751-39FB-4878-8DF7-5DBD571296F1}" name="Form Date" dataDxfId="12">
      <calculatedColumnFormula>IF(C2="","",'Application Details'!$P$20)</calculatedColumnFormula>
    </tableColumn>
    <tableColumn id="6" xr3:uid="{80AD35F7-F174-402E-8DD9-74E7E4743B60}" name="County" dataDxfId="11">
      <calculatedColumnFormula>IF(C2="","",'Application Details'!$D$22)</calculatedColumnFormula>
    </tableColumn>
    <tableColumn id="7" xr3:uid="{61350217-19BF-4487-9E38-A2DA287AFB86}" name="No of Employees" dataDxfId="10">
      <calculatedColumnFormula>IF(C2="","",'Application Details'!$G$9)</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zoomScale="80" zoomScaleNormal="80" workbookViewId="0">
      <selection activeCell="F16" sqref="F16"/>
    </sheetView>
  </sheetViews>
  <sheetFormatPr defaultRowHeight="14.5" x14ac:dyDescent="0.35"/>
  <cols>
    <col min="1" max="1" width="2.1796875" customWidth="1"/>
    <col min="2" max="2" width="11.81640625" customWidth="1"/>
    <col min="4" max="4" width="13.81640625" bestFit="1" customWidth="1"/>
    <col min="6" max="6" width="23.81640625" customWidth="1"/>
    <col min="7" max="7" width="11.81640625" bestFit="1" customWidth="1"/>
    <col min="8" max="8" width="11.453125" customWidth="1"/>
    <col min="9" max="9" width="12.54296875" customWidth="1"/>
    <col min="10" max="10" width="13.54296875" bestFit="1" customWidth="1"/>
    <col min="11" max="11" width="9.81640625" bestFit="1" customWidth="1"/>
    <col min="12" max="12" width="10.54296875" bestFit="1" customWidth="1"/>
    <col min="13" max="13" width="17" bestFit="1" customWidth="1"/>
    <col min="14" max="14" width="22" style="2" bestFit="1" customWidth="1"/>
    <col min="15" max="15" width="13.453125" style="2" customWidth="1"/>
  </cols>
  <sheetData>
    <row r="1" spans="1:18" s="5" customFormat="1" x14ac:dyDescent="0.35">
      <c r="A1" s="26"/>
      <c r="B1" s="26"/>
      <c r="C1" s="26"/>
      <c r="D1" s="26"/>
      <c r="E1" s="26"/>
      <c r="F1" s="26"/>
      <c r="G1" s="26"/>
      <c r="H1" s="26"/>
      <c r="I1" s="26"/>
      <c r="J1" s="26"/>
      <c r="K1" s="26"/>
      <c r="L1" s="26"/>
      <c r="M1" s="26"/>
      <c r="N1" s="27"/>
      <c r="O1" s="27"/>
      <c r="P1" s="26"/>
      <c r="Q1" s="26"/>
    </row>
    <row r="2" spans="1:18" s="5" customFormat="1" x14ac:dyDescent="0.35">
      <c r="A2" s="26"/>
      <c r="B2" s="26"/>
      <c r="C2" s="26"/>
      <c r="D2" s="26"/>
      <c r="E2" s="26"/>
      <c r="F2" s="26"/>
      <c r="G2" s="26"/>
      <c r="H2" s="26"/>
      <c r="I2" s="26"/>
      <c r="J2" s="26"/>
      <c r="K2" s="26"/>
      <c r="L2" s="26"/>
      <c r="M2" s="26"/>
      <c r="N2" s="27"/>
      <c r="O2" s="27"/>
      <c r="P2" s="26"/>
      <c r="Q2" s="26"/>
    </row>
    <row r="3" spans="1:18" s="5" customFormat="1" x14ac:dyDescent="0.35">
      <c r="A3" s="26"/>
      <c r="B3" s="26"/>
      <c r="C3" s="26"/>
      <c r="D3" s="26"/>
      <c r="E3" s="26"/>
      <c r="F3" s="26"/>
      <c r="G3" s="26"/>
      <c r="H3" s="26"/>
      <c r="I3" s="26"/>
      <c r="J3" s="26"/>
      <c r="K3" s="26"/>
      <c r="L3" s="26"/>
      <c r="M3" s="26"/>
      <c r="N3" s="27"/>
      <c r="O3" s="27"/>
      <c r="P3" s="26"/>
      <c r="Q3" s="26"/>
    </row>
    <row r="4" spans="1:18" s="2" customFormat="1" ht="43.5" x14ac:dyDescent="0.35">
      <c r="A4" s="27"/>
      <c r="B4" s="15" t="s">
        <v>0</v>
      </c>
      <c r="C4" s="16" t="s">
        <v>1</v>
      </c>
      <c r="D4" s="16" t="s">
        <v>2</v>
      </c>
      <c r="E4" s="16" t="s">
        <v>3</v>
      </c>
      <c r="F4" s="16" t="s">
        <v>4</v>
      </c>
      <c r="G4" s="16" t="s">
        <v>5</v>
      </c>
      <c r="H4" s="16" t="s">
        <v>6</v>
      </c>
      <c r="I4" s="16" t="s">
        <v>7</v>
      </c>
      <c r="J4" s="16" t="s">
        <v>8</v>
      </c>
      <c r="K4" s="16" t="s">
        <v>9</v>
      </c>
      <c r="L4" s="16" t="s">
        <v>10</v>
      </c>
      <c r="M4" s="16" t="s">
        <v>11</v>
      </c>
      <c r="N4" s="16" t="s">
        <v>12</v>
      </c>
      <c r="O4" s="16" t="s">
        <v>13</v>
      </c>
      <c r="P4" s="17" t="s">
        <v>14</v>
      </c>
      <c r="Q4" s="27"/>
      <c r="R4" s="6"/>
    </row>
    <row r="5" spans="1:18" ht="23.15" customHeight="1" x14ac:dyDescent="0.35">
      <c r="A5" s="26"/>
      <c r="B5" s="7" t="s">
        <v>15</v>
      </c>
      <c r="C5" s="18">
        <v>1</v>
      </c>
      <c r="D5" s="20">
        <v>43770</v>
      </c>
      <c r="E5" s="18">
        <v>12234</v>
      </c>
      <c r="F5" t="s">
        <v>16</v>
      </c>
      <c r="G5" s="22">
        <v>25</v>
      </c>
      <c r="H5" s="20">
        <v>43772</v>
      </c>
      <c r="I5" s="20">
        <f>H5+20</f>
        <v>43792</v>
      </c>
      <c r="J5" s="22">
        <v>100</v>
      </c>
      <c r="K5" s="18">
        <v>5</v>
      </c>
      <c r="L5" s="22">
        <f>J5*K5</f>
        <v>500</v>
      </c>
      <c r="M5" s="8">
        <f>L5-G5</f>
        <v>475</v>
      </c>
      <c r="N5" s="2" t="s">
        <v>17</v>
      </c>
      <c r="O5" s="24">
        <v>43774</v>
      </c>
      <c r="P5" s="9"/>
      <c r="Q5" s="26"/>
      <c r="R5" s="5"/>
    </row>
    <row r="6" spans="1:18" ht="23.15" customHeight="1" x14ac:dyDescent="0.35">
      <c r="A6" s="26"/>
      <c r="B6" s="7" t="s">
        <v>18</v>
      </c>
      <c r="C6" s="18">
        <v>1</v>
      </c>
      <c r="D6" s="20">
        <v>43560</v>
      </c>
      <c r="E6" s="18">
        <v>12345</v>
      </c>
      <c r="F6" t="s">
        <v>19</v>
      </c>
      <c r="G6" s="22">
        <v>45</v>
      </c>
      <c r="H6" s="20">
        <v>43622</v>
      </c>
      <c r="I6" s="20">
        <f t="shared" ref="I6:I8" si="0">H6+20</f>
        <v>43642</v>
      </c>
      <c r="J6" s="22">
        <v>225</v>
      </c>
      <c r="K6" s="18">
        <v>6</v>
      </c>
      <c r="L6" s="22">
        <f t="shared" ref="L6:L8" si="1">J6*K6</f>
        <v>1350</v>
      </c>
      <c r="M6" s="8">
        <f t="shared" ref="M6:M8" si="2">L6-G6</f>
        <v>1305</v>
      </c>
      <c r="N6" s="2" t="s">
        <v>20</v>
      </c>
      <c r="O6" s="24">
        <v>43626</v>
      </c>
      <c r="P6" s="9"/>
      <c r="Q6" s="26"/>
      <c r="R6" s="5"/>
    </row>
    <row r="7" spans="1:18" ht="23.15" customHeight="1" x14ac:dyDescent="0.35">
      <c r="A7" s="26"/>
      <c r="B7" s="7" t="s">
        <v>18</v>
      </c>
      <c r="C7" s="18">
        <v>2</v>
      </c>
      <c r="D7" s="20">
        <v>43639</v>
      </c>
      <c r="E7" s="18">
        <v>34567</v>
      </c>
      <c r="F7" t="s">
        <v>21</v>
      </c>
      <c r="G7" s="22">
        <v>20</v>
      </c>
      <c r="H7" s="20">
        <v>43656</v>
      </c>
      <c r="I7" s="20">
        <f t="shared" si="0"/>
        <v>43676</v>
      </c>
      <c r="J7" s="22">
        <v>60</v>
      </c>
      <c r="K7" s="18">
        <v>3</v>
      </c>
      <c r="L7" s="22">
        <f t="shared" si="1"/>
        <v>180</v>
      </c>
      <c r="M7" s="8">
        <f t="shared" si="2"/>
        <v>160</v>
      </c>
      <c r="N7" s="2" t="s">
        <v>22</v>
      </c>
      <c r="O7" s="24">
        <v>43660</v>
      </c>
      <c r="P7" s="9"/>
      <c r="Q7" s="26"/>
      <c r="R7" s="5"/>
    </row>
    <row r="8" spans="1:18" ht="23.15" customHeight="1" x14ac:dyDescent="0.35">
      <c r="A8" s="26"/>
      <c r="B8" s="10" t="s">
        <v>15</v>
      </c>
      <c r="C8" s="19">
        <v>2</v>
      </c>
      <c r="D8" s="21">
        <v>43802</v>
      </c>
      <c r="E8" s="19">
        <v>23456</v>
      </c>
      <c r="F8" s="11" t="s">
        <v>23</v>
      </c>
      <c r="G8" s="23">
        <v>35</v>
      </c>
      <c r="H8" s="21">
        <v>43814</v>
      </c>
      <c r="I8" s="21">
        <f t="shared" si="0"/>
        <v>43834</v>
      </c>
      <c r="J8" s="23">
        <v>400</v>
      </c>
      <c r="K8" s="19">
        <v>9</v>
      </c>
      <c r="L8" s="23">
        <f t="shared" si="1"/>
        <v>3600</v>
      </c>
      <c r="M8" s="12">
        <f t="shared" si="2"/>
        <v>3565</v>
      </c>
      <c r="N8" s="13" t="s">
        <v>24</v>
      </c>
      <c r="O8" s="25" t="s">
        <v>25</v>
      </c>
      <c r="P8" s="14"/>
      <c r="Q8" s="26"/>
      <c r="R8" s="5"/>
    </row>
    <row r="9" spans="1:18" s="5" customFormat="1" x14ac:dyDescent="0.35">
      <c r="A9" s="26"/>
      <c r="B9" s="26"/>
      <c r="C9" s="26"/>
      <c r="D9" s="26"/>
      <c r="E9" s="26"/>
      <c r="F9" s="26"/>
      <c r="G9" s="26"/>
      <c r="H9" s="26"/>
      <c r="I9" s="26"/>
      <c r="J9" s="26"/>
      <c r="K9" s="26"/>
      <c r="L9" s="26"/>
      <c r="M9" s="26"/>
      <c r="N9" s="27"/>
      <c r="O9" s="27"/>
      <c r="P9" s="26"/>
      <c r="Q9" s="26"/>
    </row>
    <row r="10" spans="1:18" s="5" customFormat="1" x14ac:dyDescent="0.35">
      <c r="A10" s="26"/>
      <c r="B10" s="26"/>
      <c r="C10" s="26"/>
      <c r="D10" s="26"/>
      <c r="E10" s="26"/>
      <c r="F10" s="26"/>
      <c r="G10" s="26"/>
      <c r="H10" s="26"/>
      <c r="I10" s="26"/>
      <c r="J10" s="26"/>
      <c r="K10" s="26"/>
      <c r="L10" s="26"/>
      <c r="M10" s="26"/>
      <c r="N10" s="27"/>
      <c r="O10" s="27"/>
      <c r="P10" s="26"/>
      <c r="Q10" s="26"/>
    </row>
    <row r="11" spans="1:18" s="5" customFormat="1" x14ac:dyDescent="0.35">
      <c r="A11" s="26"/>
      <c r="B11" s="26"/>
      <c r="C11" s="26"/>
      <c r="D11" s="26"/>
      <c r="E11" s="26"/>
      <c r="F11" s="26"/>
      <c r="G11" s="26"/>
      <c r="H11" s="26"/>
      <c r="I11" s="26"/>
      <c r="J11" s="26"/>
      <c r="K11" s="26"/>
      <c r="L11" s="26"/>
      <c r="M11" s="26"/>
      <c r="N11" s="27"/>
      <c r="O11" s="27"/>
      <c r="P11" s="26"/>
      <c r="Q11" s="26"/>
    </row>
    <row r="12" spans="1:18" s="5" customFormat="1" x14ac:dyDescent="0.35">
      <c r="A12" s="26"/>
      <c r="B12" s="26"/>
      <c r="C12" s="26"/>
      <c r="D12" s="26"/>
      <c r="E12" s="26"/>
      <c r="F12" s="26"/>
      <c r="G12" s="26"/>
      <c r="H12" s="26"/>
      <c r="I12" s="26"/>
      <c r="J12" s="26"/>
      <c r="K12" s="26"/>
      <c r="L12" s="26"/>
      <c r="M12" s="26"/>
      <c r="N12" s="27"/>
      <c r="O12" s="27"/>
      <c r="P12" s="26"/>
      <c r="Q12" s="26"/>
    </row>
    <row r="13" spans="1:18" s="5" customFormat="1" x14ac:dyDescent="0.35">
      <c r="N13" s="6"/>
      <c r="O13" s="6"/>
    </row>
    <row r="14" spans="1:18" s="5" customFormat="1" x14ac:dyDescent="0.35">
      <c r="N14" s="6"/>
      <c r="O14" s="6"/>
    </row>
    <row r="15" spans="1:18" s="5" customFormat="1" x14ac:dyDescent="0.35">
      <c r="N15" s="6"/>
      <c r="O15" s="6"/>
    </row>
    <row r="16" spans="1:18" s="5" customFormat="1" x14ac:dyDescent="0.35">
      <c r="N16" s="6"/>
      <c r="O16" s="6"/>
    </row>
    <row r="17" spans="14:15" s="5" customFormat="1" x14ac:dyDescent="0.35">
      <c r="N17" s="6"/>
      <c r="O17" s="6"/>
    </row>
    <row r="18" spans="14:15" s="5" customFormat="1" x14ac:dyDescent="0.35">
      <c r="N18" s="6"/>
      <c r="O18" s="6"/>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1"/>
  <sheetViews>
    <sheetView workbookViewId="0">
      <selection activeCell="G21" sqref="G21"/>
    </sheetView>
  </sheetViews>
  <sheetFormatPr defaultRowHeight="14.5" x14ac:dyDescent="0.35"/>
  <cols>
    <col min="1" max="1" width="32.453125" customWidth="1"/>
    <col min="2" max="2" width="11.54296875" bestFit="1" customWidth="1"/>
    <col min="3" max="3" width="19.26953125" bestFit="1" customWidth="1"/>
    <col min="7" max="7" width="11.26953125" bestFit="1" customWidth="1"/>
    <col min="9" max="9" width="26" bestFit="1" customWidth="1"/>
    <col min="11" max="11" width="10.1796875" bestFit="1" customWidth="1"/>
    <col min="13" max="13" width="15.7265625" bestFit="1" customWidth="1"/>
  </cols>
  <sheetData>
    <row r="1" spans="1:13" x14ac:dyDescent="0.35">
      <c r="A1" s="4" t="s">
        <v>1887</v>
      </c>
      <c r="B1" s="4" t="s">
        <v>1888</v>
      </c>
      <c r="C1" s="4" t="s">
        <v>1889</v>
      </c>
      <c r="G1" s="4" t="s">
        <v>1890</v>
      </c>
      <c r="I1" s="4" t="s">
        <v>1891</v>
      </c>
      <c r="K1" s="4" t="s">
        <v>1892</v>
      </c>
      <c r="L1" s="4"/>
      <c r="M1" s="4" t="s">
        <v>1893</v>
      </c>
    </row>
    <row r="2" spans="1:13" x14ac:dyDescent="0.35">
      <c r="A2" s="30" t="s">
        <v>34</v>
      </c>
      <c r="C2" s="28">
        <v>1</v>
      </c>
      <c r="G2" t="s">
        <v>1894</v>
      </c>
      <c r="I2" t="s">
        <v>46</v>
      </c>
      <c r="K2" t="s">
        <v>1895</v>
      </c>
      <c r="M2" t="s">
        <v>46</v>
      </c>
    </row>
    <row r="3" spans="1:13" x14ac:dyDescent="0.35">
      <c r="A3" s="29" t="s">
        <v>1896</v>
      </c>
      <c r="B3">
        <v>15000</v>
      </c>
      <c r="C3" s="28">
        <v>2</v>
      </c>
      <c r="G3" t="s">
        <v>1897</v>
      </c>
      <c r="I3" t="s">
        <v>1898</v>
      </c>
      <c r="M3" t="s">
        <v>1899</v>
      </c>
    </row>
    <row r="4" spans="1:13" x14ac:dyDescent="0.35">
      <c r="A4" s="29" t="s">
        <v>1900</v>
      </c>
      <c r="B4">
        <v>20000</v>
      </c>
      <c r="C4" s="28">
        <v>3</v>
      </c>
      <c r="G4" t="s">
        <v>1901</v>
      </c>
      <c r="I4" t="s">
        <v>1902</v>
      </c>
      <c r="M4" t="s">
        <v>1903</v>
      </c>
    </row>
    <row r="5" spans="1:13" x14ac:dyDescent="0.35">
      <c r="A5" s="29" t="s">
        <v>1904</v>
      </c>
      <c r="B5">
        <v>25000</v>
      </c>
      <c r="C5" s="28">
        <v>4</v>
      </c>
      <c r="I5" t="s">
        <v>1905</v>
      </c>
    </row>
    <row r="6" spans="1:13" x14ac:dyDescent="0.35">
      <c r="A6" s="29"/>
      <c r="C6" s="28">
        <v>5</v>
      </c>
      <c r="I6" t="s">
        <v>1906</v>
      </c>
    </row>
    <row r="7" spans="1:13" x14ac:dyDescent="0.35">
      <c r="A7" s="29"/>
      <c r="C7" s="28">
        <v>6</v>
      </c>
      <c r="I7" t="s">
        <v>1907</v>
      </c>
    </row>
    <row r="8" spans="1:13" x14ac:dyDescent="0.35">
      <c r="A8" s="29"/>
      <c r="C8" s="28">
        <v>7</v>
      </c>
      <c r="I8" t="s">
        <v>1908</v>
      </c>
    </row>
    <row r="9" spans="1:13" x14ac:dyDescent="0.35">
      <c r="A9" s="29"/>
      <c r="C9" s="28">
        <v>8</v>
      </c>
      <c r="I9" t="s">
        <v>1909</v>
      </c>
    </row>
    <row r="10" spans="1:13" x14ac:dyDescent="0.35">
      <c r="A10" s="3"/>
      <c r="C10" s="28">
        <v>9</v>
      </c>
      <c r="I10" t="s">
        <v>1910</v>
      </c>
    </row>
    <row r="11" spans="1:13" x14ac:dyDescent="0.35">
      <c r="A11" s="3"/>
      <c r="C11" s="28">
        <v>10</v>
      </c>
    </row>
    <row r="12" spans="1:13" x14ac:dyDescent="0.35">
      <c r="C12" s="28">
        <v>11</v>
      </c>
    </row>
    <row r="13" spans="1:13" x14ac:dyDescent="0.35">
      <c r="A13" t="s">
        <v>2777</v>
      </c>
      <c r="C13" s="28">
        <v>12</v>
      </c>
    </row>
    <row r="14" spans="1:13" x14ac:dyDescent="0.35">
      <c r="A14" t="s">
        <v>2778</v>
      </c>
      <c r="C14" s="28">
        <v>13</v>
      </c>
    </row>
    <row r="15" spans="1:13" x14ac:dyDescent="0.35">
      <c r="A15" t="s">
        <v>2779</v>
      </c>
      <c r="C15" s="28">
        <v>14</v>
      </c>
    </row>
    <row r="16" spans="1:13" x14ac:dyDescent="0.35">
      <c r="A16" t="s">
        <v>2780</v>
      </c>
      <c r="C16" s="28">
        <v>15</v>
      </c>
    </row>
    <row r="17" spans="1:3" x14ac:dyDescent="0.35">
      <c r="A17" t="s">
        <v>3059</v>
      </c>
      <c r="C17" s="28">
        <v>16</v>
      </c>
    </row>
    <row r="18" spans="1:3" x14ac:dyDescent="0.35">
      <c r="C18" s="28">
        <v>17</v>
      </c>
    </row>
    <row r="19" spans="1:3" x14ac:dyDescent="0.35">
      <c r="C19" s="28">
        <v>18</v>
      </c>
    </row>
    <row r="20" spans="1:3" x14ac:dyDescent="0.35">
      <c r="C20" s="28">
        <v>19</v>
      </c>
    </row>
    <row r="21" spans="1:3" x14ac:dyDescent="0.35">
      <c r="C21" s="28">
        <v>20</v>
      </c>
    </row>
    <row r="22" spans="1:3" x14ac:dyDescent="0.35">
      <c r="C22" s="28">
        <v>21</v>
      </c>
    </row>
    <row r="23" spans="1:3" x14ac:dyDescent="0.35">
      <c r="C23" s="28">
        <v>22</v>
      </c>
    </row>
    <row r="24" spans="1:3" x14ac:dyDescent="0.35">
      <c r="C24" s="28">
        <v>23</v>
      </c>
    </row>
    <row r="25" spans="1:3" x14ac:dyDescent="0.35">
      <c r="C25" s="28">
        <v>24</v>
      </c>
    </row>
    <row r="26" spans="1:3" x14ac:dyDescent="0.35">
      <c r="C26" s="28">
        <v>25</v>
      </c>
    </row>
    <row r="27" spans="1:3" x14ac:dyDescent="0.35">
      <c r="C27" s="28">
        <v>26</v>
      </c>
    </row>
    <row r="28" spans="1:3" x14ac:dyDescent="0.35">
      <c r="C28" s="28">
        <v>27</v>
      </c>
    </row>
    <row r="29" spans="1:3" x14ac:dyDescent="0.35">
      <c r="C29" s="28">
        <v>28</v>
      </c>
    </row>
    <row r="30" spans="1:3" x14ac:dyDescent="0.35">
      <c r="C30" s="28">
        <v>29</v>
      </c>
    </row>
    <row r="31" spans="1:3" x14ac:dyDescent="0.35">
      <c r="C31" s="28">
        <v>30</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6"/>
  <sheetViews>
    <sheetView workbookViewId="0">
      <selection activeCell="A2" sqref="A2:D11"/>
    </sheetView>
  </sheetViews>
  <sheetFormatPr defaultColWidth="8.54296875" defaultRowHeight="14.5" x14ac:dyDescent="0.35"/>
  <cols>
    <col min="1" max="1" width="20.54296875" style="2" customWidth="1"/>
    <col min="2" max="2" width="96.453125" style="2" customWidth="1"/>
    <col min="3" max="3" width="18.453125" style="2" customWidth="1"/>
    <col min="4" max="4" width="37.54296875" style="2" customWidth="1"/>
    <col min="5" max="16384" width="8.54296875" style="2"/>
  </cols>
  <sheetData>
    <row r="1" spans="1:4" ht="29" x14ac:dyDescent="0.35">
      <c r="A1" s="1" t="s">
        <v>1911</v>
      </c>
      <c r="B1" s="1" t="s">
        <v>1912</v>
      </c>
      <c r="C1" s="1" t="s">
        <v>1913</v>
      </c>
      <c r="D1" s="1" t="s">
        <v>1914</v>
      </c>
    </row>
    <row r="3" spans="1:4" x14ac:dyDescent="0.35">
      <c r="A3" s="2" t="s">
        <v>1915</v>
      </c>
    </row>
    <row r="4" spans="1:4" x14ac:dyDescent="0.35">
      <c r="A4" s="2" t="s">
        <v>1915</v>
      </c>
    </row>
    <row r="5" spans="1:4" x14ac:dyDescent="0.35">
      <c r="A5" s="2" t="s">
        <v>1915</v>
      </c>
    </row>
    <row r="6" spans="1:4" x14ac:dyDescent="0.35">
      <c r="A6" s="2" t="s">
        <v>1915</v>
      </c>
    </row>
    <row r="7" spans="1:4" x14ac:dyDescent="0.35">
      <c r="A7" s="2" t="s">
        <v>1915</v>
      </c>
    </row>
    <row r="8" spans="1:4" x14ac:dyDescent="0.35">
      <c r="A8" s="2" t="s">
        <v>1915</v>
      </c>
    </row>
    <row r="9" spans="1:4" x14ac:dyDescent="0.35">
      <c r="A9" s="2" t="s">
        <v>1915</v>
      </c>
    </row>
    <row r="10" spans="1:4" x14ac:dyDescent="0.35">
      <c r="A10" s="2" t="s">
        <v>1915</v>
      </c>
    </row>
    <row r="11" spans="1:4" x14ac:dyDescent="0.35">
      <c r="A11" s="2" t="s">
        <v>1915</v>
      </c>
    </row>
    <row r="12" spans="1:4" x14ac:dyDescent="0.35">
      <c r="A12" s="2" t="s">
        <v>1915</v>
      </c>
    </row>
    <row r="13" spans="1:4" x14ac:dyDescent="0.35">
      <c r="A13" s="2" t="s">
        <v>1915</v>
      </c>
    </row>
    <row r="14" spans="1:4" x14ac:dyDescent="0.35">
      <c r="A14" s="2" t="s">
        <v>1915</v>
      </c>
    </row>
    <row r="15" spans="1:4" x14ac:dyDescent="0.35">
      <c r="A15" s="2" t="s">
        <v>1915</v>
      </c>
    </row>
    <row r="16" spans="1:4" x14ac:dyDescent="0.35">
      <c r="A16" s="2" t="s">
        <v>1915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6"/>
  <sheetViews>
    <sheetView showGridLines="0" showRowColHeaders="0" tabSelected="1" zoomScaleNormal="100" workbookViewId="0">
      <selection activeCell="D9" sqref="D9"/>
    </sheetView>
  </sheetViews>
  <sheetFormatPr defaultColWidth="0" defaultRowHeight="25" customHeight="1" zeroHeight="1" x14ac:dyDescent="0.3"/>
  <cols>
    <col min="1" max="2" width="2.7265625" style="100" customWidth="1"/>
    <col min="3" max="3" width="22.453125" style="100" customWidth="1"/>
    <col min="4" max="4" width="42.7265625" style="100" customWidth="1"/>
    <col min="5" max="5" width="5.7265625" style="100" customWidth="1"/>
    <col min="6" max="6" width="29" style="100" customWidth="1"/>
    <col min="7" max="7" width="34.1796875" style="100" customWidth="1"/>
    <col min="8" max="8" width="5.7265625" style="100" customWidth="1"/>
    <col min="9" max="9" width="16.453125" style="100" customWidth="1"/>
    <col min="10" max="10" width="8.54296875" style="100" customWidth="1"/>
    <col min="11" max="11" width="4.81640625" style="100" customWidth="1"/>
    <col min="12" max="12" width="5.7265625" style="100" customWidth="1"/>
    <col min="13" max="13" width="8.54296875" style="100" customWidth="1"/>
    <col min="14" max="14" width="19.26953125" style="100" customWidth="1"/>
    <col min="15" max="15" width="5.54296875" style="100" customWidth="1"/>
    <col min="16" max="18" width="5.7265625" style="100" customWidth="1"/>
    <col min="19" max="19" width="3.453125" style="100" customWidth="1"/>
    <col min="20" max="16384" width="8.54296875" style="100" hidden="1"/>
  </cols>
  <sheetData>
    <row r="1" spans="2:19" ht="13" x14ac:dyDescent="0.3">
      <c r="B1" s="52"/>
      <c r="C1" s="53" t="s">
        <v>3060</v>
      </c>
      <c r="D1" s="52"/>
      <c r="E1" s="52"/>
      <c r="F1" s="52"/>
      <c r="G1" s="52"/>
      <c r="H1" s="52"/>
      <c r="I1" s="52"/>
      <c r="J1" s="52"/>
      <c r="K1" s="52"/>
      <c r="L1" s="52"/>
      <c r="M1" s="52"/>
      <c r="N1" s="52"/>
      <c r="O1" s="52"/>
      <c r="P1" s="52"/>
      <c r="Q1" s="52"/>
      <c r="R1" s="52"/>
      <c r="S1" s="52"/>
    </row>
    <row r="2" spans="2:19" ht="25" customHeight="1" x14ac:dyDescent="0.3">
      <c r="B2" s="54"/>
      <c r="C2" s="54"/>
      <c r="D2" s="54"/>
      <c r="E2" s="54"/>
      <c r="F2" s="54"/>
      <c r="G2" s="54"/>
      <c r="H2" s="54"/>
      <c r="I2" s="54"/>
      <c r="J2" s="54"/>
      <c r="K2" s="54"/>
      <c r="L2" s="54"/>
      <c r="M2" s="54"/>
      <c r="N2" s="54"/>
      <c r="O2" s="54"/>
      <c r="P2" s="54"/>
      <c r="Q2" s="54"/>
      <c r="R2" s="54"/>
      <c r="S2" s="54"/>
    </row>
    <row r="3" spans="2:19" ht="25" customHeight="1" x14ac:dyDescent="0.3">
      <c r="B3" s="54"/>
      <c r="C3" s="54"/>
      <c r="D3" s="54"/>
      <c r="E3" s="54"/>
      <c r="F3" s="54"/>
      <c r="G3" s="54"/>
      <c r="H3" s="54"/>
      <c r="I3" s="119" t="s">
        <v>26</v>
      </c>
      <c r="J3" s="119"/>
      <c r="K3" s="119"/>
      <c r="L3" s="119"/>
      <c r="M3" s="119"/>
      <c r="N3" s="119"/>
      <c r="O3" s="119"/>
      <c r="P3" s="119"/>
      <c r="Q3" s="119"/>
      <c r="R3" s="119"/>
      <c r="S3" s="54"/>
    </row>
    <row r="4" spans="2:19" ht="23.25" customHeight="1" x14ac:dyDescent="0.3">
      <c r="B4" s="54"/>
      <c r="C4" s="54"/>
      <c r="D4" s="54"/>
      <c r="E4" s="54"/>
      <c r="F4" s="54"/>
      <c r="G4" s="54"/>
      <c r="H4" s="54"/>
      <c r="I4" s="125" t="s">
        <v>27</v>
      </c>
      <c r="J4" s="125"/>
      <c r="K4" s="125"/>
      <c r="L4" s="125"/>
      <c r="M4" s="125"/>
      <c r="N4" s="125"/>
      <c r="O4" s="125"/>
      <c r="P4" s="125"/>
      <c r="Q4" s="125"/>
      <c r="R4" s="125"/>
      <c r="S4" s="54"/>
    </row>
    <row r="5" spans="2:19" ht="25" customHeight="1" x14ac:dyDescent="0.3">
      <c r="B5" s="54"/>
      <c r="C5" s="54"/>
      <c r="D5" s="54"/>
      <c r="E5" s="54"/>
      <c r="F5" s="54"/>
      <c r="G5" s="54"/>
      <c r="H5" s="54"/>
      <c r="I5" s="120" t="s">
        <v>28</v>
      </c>
      <c r="J5" s="120"/>
      <c r="K5" s="120"/>
      <c r="L5" s="120"/>
      <c r="M5" s="120"/>
      <c r="N5" s="120"/>
      <c r="O5" s="120"/>
      <c r="P5" s="120"/>
      <c r="Q5" s="121"/>
      <c r="R5" s="72"/>
      <c r="S5" s="54"/>
    </row>
    <row r="6" spans="2:19" ht="13" x14ac:dyDescent="0.3">
      <c r="B6" s="54"/>
      <c r="C6" s="55" t="s">
        <v>29</v>
      </c>
      <c r="D6" s="55"/>
      <c r="E6" s="55"/>
      <c r="F6" s="55"/>
      <c r="G6" s="55"/>
      <c r="H6" s="54"/>
      <c r="I6" s="54"/>
      <c r="J6" s="54"/>
      <c r="K6" s="54"/>
      <c r="L6" s="54"/>
      <c r="M6" s="54"/>
      <c r="N6" s="54"/>
      <c r="O6" s="54"/>
      <c r="P6" s="54"/>
      <c r="Q6" s="54"/>
      <c r="R6" s="54"/>
      <c r="S6" s="54"/>
    </row>
    <row r="7" spans="2:19" ht="25.5" customHeight="1" x14ac:dyDescent="0.3">
      <c r="B7" s="54"/>
      <c r="C7" s="124" t="s">
        <v>30</v>
      </c>
      <c r="D7" s="124"/>
      <c r="E7" s="124"/>
      <c r="F7" s="124"/>
      <c r="G7" s="124"/>
      <c r="H7" s="54"/>
      <c r="I7" s="120" t="s">
        <v>31</v>
      </c>
      <c r="J7" s="120"/>
      <c r="K7" s="120"/>
      <c r="L7" s="120"/>
      <c r="M7" s="120"/>
      <c r="N7" s="120"/>
      <c r="O7" s="120"/>
      <c r="P7" s="120"/>
      <c r="Q7" s="121"/>
      <c r="R7" s="72"/>
      <c r="S7" s="54"/>
    </row>
    <row r="8" spans="2:19" ht="17.25" customHeight="1" x14ac:dyDescent="0.3">
      <c r="B8" s="54"/>
      <c r="C8" s="56"/>
      <c r="D8" s="57"/>
      <c r="E8" s="57"/>
      <c r="F8" s="57"/>
      <c r="G8" s="57"/>
      <c r="H8" s="54"/>
      <c r="I8" s="54"/>
      <c r="J8" s="54"/>
      <c r="K8" s="54"/>
      <c r="L8" s="54"/>
      <c r="M8" s="54"/>
      <c r="N8" s="54"/>
      <c r="O8" s="54"/>
      <c r="P8" s="54"/>
      <c r="Q8" s="54"/>
      <c r="R8" s="58"/>
      <c r="S8" s="54"/>
    </row>
    <row r="9" spans="2:19" ht="25" customHeight="1" x14ac:dyDescent="0.3">
      <c r="B9" s="54"/>
      <c r="C9" s="59" t="s">
        <v>32</v>
      </c>
      <c r="D9" s="72"/>
      <c r="E9" s="54"/>
      <c r="F9" s="59" t="s">
        <v>33</v>
      </c>
      <c r="G9" s="72" t="s">
        <v>34</v>
      </c>
      <c r="H9" s="54"/>
      <c r="I9" s="122" t="s">
        <v>35</v>
      </c>
      <c r="J9" s="122"/>
      <c r="K9" s="122"/>
      <c r="L9" s="122"/>
      <c r="M9" s="122"/>
      <c r="N9" s="122"/>
      <c r="O9" s="122"/>
      <c r="P9" s="122"/>
      <c r="Q9" s="123"/>
      <c r="R9" s="72"/>
      <c r="S9" s="54"/>
    </row>
    <row r="10" spans="2:19" ht="17.25" customHeight="1" x14ac:dyDescent="0.3">
      <c r="B10" s="54"/>
      <c r="C10" s="59"/>
      <c r="D10" s="60"/>
      <c r="E10" s="54"/>
      <c r="F10" s="59"/>
      <c r="G10" s="61"/>
      <c r="H10" s="54"/>
      <c r="I10" s="58"/>
      <c r="J10" s="58"/>
      <c r="K10" s="58"/>
      <c r="L10" s="58"/>
      <c r="M10" s="58"/>
      <c r="N10" s="58"/>
      <c r="O10" s="58"/>
      <c r="P10" s="58"/>
      <c r="Q10" s="58"/>
      <c r="R10" s="58"/>
      <c r="S10" s="54"/>
    </row>
    <row r="11" spans="2:19" ht="25" customHeight="1" x14ac:dyDescent="0.3">
      <c r="B11" s="54"/>
      <c r="C11" s="59" t="s">
        <v>36</v>
      </c>
      <c r="D11" s="73"/>
      <c r="E11" s="54"/>
      <c r="F11" s="62" t="s">
        <v>37</v>
      </c>
      <c r="G11" s="63" t="str">
        <f>IF(G9="100-149",15000,IF(G9="150-199",20000,IF(G9="200-249",25000,"")))</f>
        <v/>
      </c>
      <c r="H11" s="54"/>
      <c r="I11" s="120" t="s">
        <v>38</v>
      </c>
      <c r="J11" s="120"/>
      <c r="K11" s="120"/>
      <c r="L11" s="120"/>
      <c r="M11" s="120"/>
      <c r="N11" s="120"/>
      <c r="O11" s="120"/>
      <c r="P11" s="120"/>
      <c r="Q11" s="120"/>
      <c r="R11" s="54"/>
      <c r="S11" s="54"/>
    </row>
    <row r="12" spans="2:19" ht="17.25" customHeight="1" x14ac:dyDescent="0.3">
      <c r="B12" s="54"/>
      <c r="C12" s="59"/>
      <c r="D12" s="60"/>
      <c r="E12" s="54"/>
      <c r="F12" s="64"/>
      <c r="G12" s="54"/>
      <c r="H12" s="54"/>
      <c r="I12" s="120"/>
      <c r="J12" s="120"/>
      <c r="K12" s="120"/>
      <c r="L12" s="120"/>
      <c r="M12" s="120"/>
      <c r="N12" s="120"/>
      <c r="O12" s="120"/>
      <c r="P12" s="120"/>
      <c r="Q12" s="120"/>
      <c r="R12" s="58"/>
      <c r="S12" s="54"/>
    </row>
    <row r="13" spans="2:19" ht="25" customHeight="1" x14ac:dyDescent="0.3">
      <c r="B13" s="54"/>
      <c r="C13" s="59" t="s">
        <v>39</v>
      </c>
      <c r="D13" s="74"/>
      <c r="E13" s="54"/>
      <c r="F13" s="59" t="s">
        <v>40</v>
      </c>
      <c r="G13" s="73"/>
      <c r="H13" s="54"/>
      <c r="I13" s="120"/>
      <c r="J13" s="120"/>
      <c r="K13" s="120"/>
      <c r="L13" s="120"/>
      <c r="M13" s="120"/>
      <c r="N13" s="120"/>
      <c r="O13" s="120"/>
      <c r="P13" s="120"/>
      <c r="Q13" s="120"/>
      <c r="R13" s="72"/>
      <c r="S13" s="54"/>
    </row>
    <row r="14" spans="2:19" ht="17.25" customHeight="1" x14ac:dyDescent="0.3">
      <c r="B14" s="54"/>
      <c r="C14" s="59"/>
      <c r="D14" s="64"/>
      <c r="E14" s="54"/>
      <c r="F14" s="64"/>
      <c r="G14" s="54"/>
      <c r="H14" s="54"/>
      <c r="I14" s="54"/>
      <c r="J14" s="54"/>
      <c r="K14" s="54"/>
      <c r="L14" s="54"/>
      <c r="M14" s="54"/>
      <c r="N14" s="54"/>
      <c r="O14" s="54"/>
      <c r="P14" s="54"/>
      <c r="Q14" s="54"/>
      <c r="R14" s="58"/>
      <c r="S14" s="54"/>
    </row>
    <row r="15" spans="2:19" ht="25" customHeight="1" x14ac:dyDescent="0.3">
      <c r="B15" s="54"/>
      <c r="C15" s="59" t="s">
        <v>41</v>
      </c>
      <c r="D15" s="73"/>
      <c r="E15" s="54"/>
      <c r="F15" s="59" t="s">
        <v>42</v>
      </c>
      <c r="G15" s="73"/>
      <c r="H15" s="60"/>
      <c r="I15" s="120" t="s">
        <v>43</v>
      </c>
      <c r="J15" s="120"/>
      <c r="K15" s="120"/>
      <c r="L15" s="120"/>
      <c r="M15" s="120"/>
      <c r="N15" s="120"/>
      <c r="O15" s="120"/>
      <c r="P15" s="120"/>
      <c r="Q15" s="120"/>
      <c r="R15" s="120"/>
      <c r="S15" s="54"/>
    </row>
    <row r="16" spans="2:19" ht="17.25" customHeight="1" x14ac:dyDescent="0.3">
      <c r="B16" s="54"/>
      <c r="C16" s="59"/>
      <c r="D16" s="60"/>
      <c r="E16" s="54"/>
      <c r="F16" s="64"/>
      <c r="G16" s="54"/>
      <c r="H16" s="54"/>
      <c r="I16" s="120"/>
      <c r="J16" s="120"/>
      <c r="K16" s="120"/>
      <c r="L16" s="120"/>
      <c r="M16" s="120"/>
      <c r="N16" s="120"/>
      <c r="O16" s="120"/>
      <c r="P16" s="120"/>
      <c r="Q16" s="120"/>
      <c r="R16" s="120"/>
      <c r="S16" s="54"/>
    </row>
    <row r="17" spans="2:19" ht="25" customHeight="1" x14ac:dyDescent="0.3">
      <c r="B17" s="54"/>
      <c r="C17" s="59" t="s">
        <v>44</v>
      </c>
      <c r="D17" s="72"/>
      <c r="E17" s="54"/>
      <c r="F17" s="59" t="s">
        <v>45</v>
      </c>
      <c r="G17" s="73" t="s">
        <v>46</v>
      </c>
      <c r="H17" s="54"/>
      <c r="I17" s="129" t="s">
        <v>47</v>
      </c>
      <c r="J17" s="129"/>
      <c r="K17" s="129"/>
      <c r="L17" s="129"/>
      <c r="M17" s="129"/>
      <c r="N17" s="129"/>
      <c r="O17" s="129"/>
      <c r="P17" s="129"/>
      <c r="Q17" s="129"/>
      <c r="R17" s="129"/>
      <c r="S17" s="54"/>
    </row>
    <row r="18" spans="2:19" ht="17.25" customHeight="1" x14ac:dyDescent="0.3">
      <c r="B18" s="54"/>
      <c r="C18" s="65" t="s">
        <v>48</v>
      </c>
      <c r="D18" s="55"/>
      <c r="E18" s="54"/>
      <c r="F18" s="64"/>
      <c r="G18" s="54"/>
      <c r="H18" s="54"/>
      <c r="I18" s="54"/>
      <c r="J18" s="54"/>
      <c r="K18" s="54"/>
      <c r="L18" s="54"/>
      <c r="M18" s="54"/>
      <c r="N18" s="54"/>
      <c r="O18" s="54"/>
      <c r="P18" s="54"/>
      <c r="Q18" s="54"/>
      <c r="R18" s="54"/>
      <c r="S18" s="54"/>
    </row>
    <row r="19" spans="2:19" ht="25" customHeight="1" x14ac:dyDescent="0.3">
      <c r="B19" s="54"/>
      <c r="C19" s="59" t="s">
        <v>49</v>
      </c>
      <c r="D19" s="72"/>
      <c r="E19" s="54"/>
      <c r="F19" s="66" t="s">
        <v>50</v>
      </c>
      <c r="G19" s="72" t="s">
        <v>46</v>
      </c>
      <c r="H19" s="54"/>
      <c r="I19" s="55" t="s">
        <v>51</v>
      </c>
      <c r="J19" s="54"/>
      <c r="K19" s="54"/>
      <c r="L19" s="54"/>
      <c r="M19" s="55" t="s">
        <v>52</v>
      </c>
      <c r="N19" s="54"/>
      <c r="O19" s="54"/>
      <c r="P19" s="55" t="s">
        <v>53</v>
      </c>
      <c r="Q19" s="54"/>
      <c r="R19" s="54"/>
      <c r="S19" s="54"/>
    </row>
    <row r="20" spans="2:19" ht="25" customHeight="1" x14ac:dyDescent="0.3">
      <c r="B20" s="54"/>
      <c r="C20" s="59" t="s">
        <v>54</v>
      </c>
      <c r="D20" s="72"/>
      <c r="E20" s="54"/>
      <c r="F20" s="62"/>
      <c r="G20" s="67"/>
      <c r="H20" s="54"/>
      <c r="I20" s="126"/>
      <c r="J20" s="127"/>
      <c r="K20" s="128"/>
      <c r="L20" s="68"/>
      <c r="M20" s="126"/>
      <c r="N20" s="128"/>
      <c r="O20" s="69"/>
      <c r="P20" s="130"/>
      <c r="Q20" s="131"/>
      <c r="R20" s="132"/>
      <c r="S20" s="54"/>
    </row>
    <row r="21" spans="2:19" ht="25" customHeight="1" x14ac:dyDescent="0.3">
      <c r="B21" s="54"/>
      <c r="C21" s="59" t="s">
        <v>55</v>
      </c>
      <c r="D21" s="72"/>
      <c r="E21" s="54"/>
      <c r="F21" s="62" t="s">
        <v>56</v>
      </c>
      <c r="G21" s="70">
        <f>SUM('Grant Eligible'!M12:M30)</f>
        <v>0</v>
      </c>
      <c r="H21" s="54"/>
      <c r="I21" s="54"/>
      <c r="J21" s="54"/>
      <c r="K21" s="54"/>
      <c r="L21" s="54"/>
      <c r="M21" s="54"/>
      <c r="N21" s="54"/>
      <c r="O21" s="54"/>
      <c r="P21" s="118" t="s">
        <v>57</v>
      </c>
      <c r="Q21" s="118"/>
      <c r="R21" s="118"/>
      <c r="S21" s="54"/>
    </row>
    <row r="22" spans="2:19" ht="25" customHeight="1" x14ac:dyDescent="0.3">
      <c r="B22" s="54"/>
      <c r="C22" s="59" t="s">
        <v>58</v>
      </c>
      <c r="D22" s="72"/>
      <c r="E22" s="54"/>
      <c r="F22" s="62"/>
      <c r="G22" s="71"/>
      <c r="H22" s="54"/>
      <c r="I22" s="54"/>
      <c r="J22" s="54"/>
      <c r="K22" s="54"/>
      <c r="L22" s="54"/>
      <c r="M22" s="54"/>
      <c r="N22" s="54"/>
      <c r="O22" s="54"/>
      <c r="P22" s="54"/>
      <c r="Q22" s="54"/>
      <c r="R22" s="54"/>
      <c r="S22" s="54"/>
    </row>
    <row r="23" spans="2:19" ht="25" customHeight="1" x14ac:dyDescent="0.3">
      <c r="B23" s="54"/>
      <c r="C23" s="59" t="s">
        <v>59</v>
      </c>
      <c r="D23" s="72"/>
      <c r="E23" s="54"/>
      <c r="F23" s="62" t="s">
        <v>60</v>
      </c>
      <c r="G23" s="70">
        <f>SUM('Non Grant Eligible'!H12:H50)</f>
        <v>0</v>
      </c>
      <c r="H23" s="54"/>
      <c r="I23" s="54"/>
      <c r="J23" s="54"/>
      <c r="K23" s="54"/>
      <c r="L23" s="54"/>
      <c r="M23" s="54"/>
      <c r="N23" s="54"/>
      <c r="O23" s="54"/>
      <c r="P23" s="54"/>
      <c r="Q23" s="54"/>
      <c r="R23" s="54"/>
      <c r="S23" s="54"/>
    </row>
    <row r="24" spans="2:19" ht="17.25" customHeight="1" x14ac:dyDescent="0.3">
      <c r="B24" s="54"/>
      <c r="C24" s="59"/>
      <c r="D24" s="60"/>
      <c r="E24" s="54"/>
      <c r="F24" s="64"/>
      <c r="G24" s="71"/>
      <c r="H24" s="54"/>
      <c r="I24" s="54"/>
      <c r="J24" s="54"/>
      <c r="K24" s="54"/>
      <c r="L24" s="54"/>
      <c r="M24" s="54"/>
      <c r="N24" s="54"/>
      <c r="O24" s="54"/>
      <c r="P24" s="54"/>
      <c r="Q24" s="54"/>
      <c r="R24" s="54"/>
      <c r="S24" s="54"/>
    </row>
    <row r="25" spans="2:19" ht="25" customHeight="1" x14ac:dyDescent="0.3">
      <c r="B25" s="54"/>
      <c r="C25" s="59" t="s">
        <v>61</v>
      </c>
      <c r="D25" s="72"/>
      <c r="E25" s="54"/>
      <c r="F25" s="62" t="s">
        <v>62</v>
      </c>
      <c r="G25" s="70">
        <f>G21+G23</f>
        <v>0</v>
      </c>
      <c r="H25" s="116" t="str">
        <f>IF(G25&lt;1000,"Your requested funding is much lower than your allowance Please ensure you have included all activity for the next 12 months before submitting",IF(G25&gt;G11,"Please note you have exceeded your funding allowance, please check before submitting"," "))</f>
        <v>Your requested funding is much lower than your allowance Please ensure you have included all activity for the next 12 months before submitting</v>
      </c>
      <c r="I25" s="117"/>
      <c r="J25" s="117"/>
      <c r="K25" s="117"/>
      <c r="L25" s="117"/>
      <c r="M25" s="117"/>
      <c r="N25" s="117"/>
      <c r="O25" s="117"/>
      <c r="P25" s="117"/>
      <c r="Q25" s="117"/>
      <c r="R25" s="54"/>
      <c r="S25" s="54"/>
    </row>
    <row r="26" spans="2:19" ht="17.25" customHeight="1" x14ac:dyDescent="0.3">
      <c r="B26" s="54"/>
      <c r="C26" s="54"/>
      <c r="D26" s="54"/>
      <c r="E26" s="54"/>
      <c r="F26" s="54"/>
      <c r="G26" s="67"/>
      <c r="H26" s="54"/>
      <c r="I26" s="54"/>
      <c r="J26" s="54"/>
      <c r="K26" s="54"/>
      <c r="L26" s="54"/>
      <c r="M26" s="54"/>
      <c r="N26" s="54"/>
      <c r="O26" s="54"/>
      <c r="P26" s="54"/>
      <c r="Q26" s="54"/>
      <c r="R26" s="54"/>
      <c r="S26" s="54"/>
    </row>
  </sheetData>
  <sheetProtection algorithmName="SHA-512" hashValue="3K2LdZBmaTJZUnxzlVIRN1pDAqj/GjO2SxY/T6h/TiarucgbEyWM8Se+KZ0iIHqKYPVpA0oll/NTYzZeHbygtw==" saltValue="IA/E1NqwN9Y23N0GBxXpiw==" spinCount="100000" sheet="1" objects="1" scenarios="1" selectLockedCells="1"/>
  <protectedRanges>
    <protectedRange sqref="D9 D11 D13 D15 D17 D19:D23 D25 G9 G13 G15 J25 G19 R7 R9 R5 J23 Q25:R25 R13" name="Range1"/>
  </protectedRanges>
  <mergeCells count="14">
    <mergeCell ref="C7:G7"/>
    <mergeCell ref="I4:R4"/>
    <mergeCell ref="I15:R16"/>
    <mergeCell ref="I11:Q13"/>
    <mergeCell ref="I20:K20"/>
    <mergeCell ref="M20:N20"/>
    <mergeCell ref="I17:R17"/>
    <mergeCell ref="P20:R20"/>
    <mergeCell ref="H25:Q25"/>
    <mergeCell ref="P21:R21"/>
    <mergeCell ref="I3:R3"/>
    <mergeCell ref="I5:Q5"/>
    <mergeCell ref="I7:Q7"/>
    <mergeCell ref="I9:Q9"/>
  </mergeCells>
  <conditionalFormatting sqref="G25">
    <cfRule type="cellIs" dxfId="9" priority="1" operator="between">
      <formula>1</formula>
      <formula>1000</formula>
    </cfRule>
    <cfRule type="expression" dxfId="8" priority="4">
      <formula>G25&gt;G11</formula>
    </cfRule>
    <cfRule type="expression" dxfId="7" priority="5">
      <formula>"$G$25&gt;$G$11"</formula>
    </cfRule>
  </conditionalFormatting>
  <conditionalFormatting sqref="H25">
    <cfRule type="expression" dxfId="6" priority="2">
      <formula>$G$25&lt;1</formula>
    </cfRule>
  </conditionalFormatting>
  <dataValidations count="14">
    <dataValidation type="list" allowBlank="1" showDropDown="1" showInputMessage="1" showErrorMessage="1" errorTitle="X marks the spot" error="Please mark this box with an X, or leave blank" sqref="R7 R9 R5 R13" xr:uid="{4AD69CD9-62CD-4BEE-8731-F2EA38AEA3C5}">
      <formula1>"X,x"</formula1>
    </dataValidation>
    <dataValidation type="whole" allowBlank="1" showInputMessage="1" showErrorMessage="1" errorTitle="Invalid year" error="Pease enter a year in 2 digit format, ie for 2021 please enter &quot;21&quot;" sqref="R25" xr:uid="{00000000-0002-0000-0100-000001000000}">
      <formula1>20</formula1>
      <formula2>99</formula2>
    </dataValidation>
    <dataValidation type="textLength" allowBlank="1" showInputMessage="1" showErrorMessage="1" errorTitle="Invalid sort code" error="Please enter a valid Bank Sort Code ignoring hyphens. It should be 6 digits long." prompt="The sort code for the bank account number you have provided above." sqref="G15" xr:uid="{00000000-0002-0000-0100-000004000000}">
      <formula1>6</formula1>
      <formula2>6</formula2>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3" xr:uid="{00000000-0002-0000-0100-000005000000}">
      <formula1>7</formula1>
      <formula2>8</formula2>
    </dataValidation>
    <dataValidation type="custom" allowBlank="1" showInputMessage="1" showErrorMessage="1" errorTitle="Invalid email address" error="Please enter a valid email address" prompt="This is the email address for the individual who is filling out the  form on behalf of the Funded Organisation" sqref="D13" xr:uid="{00000000-0002-0000-0100-000006000000}">
      <formula1>ISNUMBER(FIND("@",D13))</formula1>
    </dataValidation>
    <dataValidation type="list" allowBlank="1" showInputMessage="1" showErrorMessage="1" sqref="G10" xr:uid="{00000000-0002-0000-0100-000007000000}">
      <formula1>Size</formula1>
    </dataValidation>
    <dataValidation type="list" allowBlank="1" showInputMessage="1" showErrorMessage="1" prompt="Please tell us where you heard about CITB Funding by using the drop-down provided." sqref="G19" xr:uid="{00000000-0002-0000-0100-000008000000}">
      <formula1>hear</formula1>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5" xr:uid="{00000000-0002-0000-0100-000009000000}">
      <formula1>7</formula1>
      <formula2>7</formula2>
    </dataValidation>
    <dataValidation type="date" allowBlank="1" showInputMessage="1" showErrorMessage="1" sqref="P20:R20" xr:uid="{ADD1053A-7272-4E94-BAD7-FFD4AFF6613B}">
      <formula1>43922</formula1>
      <formula2>409164</formula2>
    </dataValidation>
    <dataValidation allowBlank="1" showInputMessage="1" showErrorMessage="1" prompt="This is the name of the individual filling out the form on behalf of the Funded Organisation" sqref="D9" xr:uid="{9F9417A8-F556-48FD-8F70-17CF174D0A87}"/>
    <dataValidation allowBlank="1" showInputMessage="1" showErrorMessage="1" prompt="This is the phone number for the individual who is filling out the form on behalf of the Funded Organisation" sqref="D11" xr:uid="{FC6E1371-52A9-47DE-96F6-9074F5928EA7}"/>
    <dataValidation allowBlank="1" showInputMessage="1" showErrorMessage="1" prompt="This is the name of the Organisation as it appears on the CITB Account" sqref="D17" xr:uid="{4A9EA396-EA1D-47D5-9E74-617A7A0636AE}"/>
    <dataValidation allowBlank="1" showInputMessage="1" showErrorMessage="1" prompt="The main address for the Organisation applying for funding." sqref="D19" xr:uid="{53F2846D-CC6A-42C0-A44C-D3F0ED7CA7DD}"/>
    <dataValidation allowBlank="1" showInputMessage="1" showErrorMessage="1" prompt="The main activity that the Organisation takes part in as part of their service offering to industry. I.e. Drylining, or Home Building." sqref="D25" xr:uid="{BB089F07-9E79-4DE1-AC94-0BED1B27D76D}"/>
  </dataValidations>
  <pageMargins left="0.70866141732283472" right="0.70866141732283472" top="0.74803149606299213" bottom="0.74803149606299213" header="0.31496062992125984" footer="0.31496062992125984"/>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Do Not Proceed - Wrong Form!" xr:uid="{00000000-0002-0000-0100-00000A000000}">
          <x14:formula1>
            <xm:f>List!$A$2:$A$5</xm:f>
          </x14:formula1>
          <xm:sqref>G9</xm:sqref>
        </x14:dataValidation>
        <x14:dataValidation type="list" allowBlank="1" showInputMessage="1" showErrorMessage="1" prompt="Please tell us if your Organisation is VAT registered by using the drop-down provided." xr:uid="{34DB1991-D512-4D01-A895-C3F9CD23F02D}">
          <x14:formula1>
            <xm:f>List!$M$2:$M$4</xm:f>
          </x14:formula1>
          <xm:sqref>G17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showGridLines="0" showRowColHeaders="0" zoomScaleNormal="100" workbookViewId="0">
      <selection activeCell="G10" sqref="G10:J10"/>
    </sheetView>
  </sheetViews>
  <sheetFormatPr defaultColWidth="0" defaultRowHeight="14.5" zeroHeight="1" x14ac:dyDescent="0.35"/>
  <cols>
    <col min="1" max="2" width="3.54296875" style="2" customWidth="1"/>
    <col min="3" max="3" width="38.81640625" style="2" customWidth="1"/>
    <col min="4" max="4" width="18.54296875" style="2" customWidth="1"/>
    <col min="5" max="5" width="23" style="2" customWidth="1"/>
    <col min="6" max="6" width="5.7265625" style="2" customWidth="1"/>
    <col min="7" max="7" width="27" style="2" customWidth="1"/>
    <col min="8" max="9" width="19.1796875" style="2" customWidth="1"/>
    <col min="10" max="10" width="26.1796875" style="2" customWidth="1"/>
    <col min="11" max="11" width="3.54296875" style="2" customWidth="1"/>
    <col min="12" max="16384" width="8.54296875" style="2" hidden="1"/>
  </cols>
  <sheetData>
    <row r="1" spans="1:11" ht="14.5" customHeight="1" x14ac:dyDescent="0.35">
      <c r="A1" s="75"/>
      <c r="B1" s="75"/>
      <c r="C1" s="75"/>
      <c r="D1" s="75"/>
      <c r="E1" s="75"/>
      <c r="F1" s="75"/>
      <c r="G1" s="75"/>
      <c r="H1" s="75"/>
      <c r="I1" s="75"/>
      <c r="J1" s="75"/>
      <c r="K1" s="75"/>
    </row>
    <row r="2" spans="1:11" ht="18.5" x14ac:dyDescent="0.35">
      <c r="A2" s="75"/>
      <c r="B2" s="76"/>
      <c r="C2" s="77"/>
      <c r="D2" s="77"/>
      <c r="E2" s="77"/>
      <c r="F2" s="77"/>
      <c r="G2" s="77"/>
      <c r="H2" s="77"/>
      <c r="I2" s="77"/>
      <c r="J2" s="77"/>
      <c r="K2" s="77"/>
    </row>
    <row r="3" spans="1:11" ht="18.5" x14ac:dyDescent="0.35">
      <c r="A3" s="75"/>
      <c r="B3" s="76"/>
      <c r="C3" s="77"/>
      <c r="D3" s="77"/>
      <c r="E3" s="77"/>
      <c r="F3" s="77"/>
      <c r="G3" s="77"/>
      <c r="H3" s="77"/>
      <c r="I3" s="77"/>
      <c r="J3" s="77"/>
      <c r="K3" s="77"/>
    </row>
    <row r="4" spans="1:11" ht="18.5" x14ac:dyDescent="0.35">
      <c r="A4" s="75"/>
      <c r="B4" s="76"/>
      <c r="C4" s="77"/>
      <c r="D4" s="77"/>
      <c r="E4" s="77"/>
      <c r="F4" s="77"/>
      <c r="G4" s="77"/>
      <c r="H4" s="77"/>
      <c r="I4" s="77"/>
      <c r="J4" s="77"/>
      <c r="K4" s="77"/>
    </row>
    <row r="5" spans="1:11" ht="18.5" x14ac:dyDescent="0.35">
      <c r="A5" s="75"/>
      <c r="B5" s="76"/>
      <c r="C5" s="77"/>
      <c r="D5" s="77"/>
      <c r="E5" s="77"/>
      <c r="F5" s="77"/>
      <c r="G5" s="77"/>
      <c r="H5" s="77"/>
      <c r="I5" s="77"/>
      <c r="J5" s="77"/>
      <c r="K5" s="77"/>
    </row>
    <row r="6" spans="1:11" ht="18.5" x14ac:dyDescent="0.35">
      <c r="A6" s="75"/>
      <c r="B6" s="76"/>
      <c r="C6" s="77"/>
      <c r="D6" s="77"/>
      <c r="E6" s="77"/>
      <c r="F6" s="77"/>
      <c r="G6" s="77"/>
      <c r="H6" s="77"/>
      <c r="I6" s="77"/>
      <c r="J6" s="77"/>
      <c r="K6" s="77"/>
    </row>
    <row r="7" spans="1:11" ht="15" customHeight="1" x14ac:dyDescent="0.5">
      <c r="A7" s="75"/>
      <c r="B7" s="76"/>
      <c r="C7" s="78" t="s">
        <v>63</v>
      </c>
      <c r="D7" s="55"/>
      <c r="E7" s="55"/>
      <c r="F7" s="79"/>
      <c r="G7" s="79"/>
      <c r="H7" s="79"/>
      <c r="I7" s="77"/>
      <c r="J7" s="77"/>
      <c r="K7" s="77"/>
    </row>
    <row r="8" spans="1:11" ht="15" customHeight="1" x14ac:dyDescent="0.35">
      <c r="A8" s="75"/>
      <c r="B8" s="76"/>
      <c r="C8" s="80" t="s">
        <v>64</v>
      </c>
      <c r="D8" s="66"/>
      <c r="E8" s="66"/>
      <c r="F8" s="76"/>
      <c r="G8" s="76"/>
      <c r="H8" s="76"/>
      <c r="I8" s="77"/>
      <c r="J8" s="77"/>
      <c r="K8" s="77"/>
    </row>
    <row r="9" spans="1:11" ht="15" customHeight="1" x14ac:dyDescent="0.35">
      <c r="A9" s="75"/>
      <c r="B9" s="76"/>
      <c r="C9" s="66"/>
      <c r="D9" s="66"/>
      <c r="E9" s="66"/>
      <c r="F9" s="76"/>
      <c r="G9" s="76"/>
      <c r="H9" s="76"/>
      <c r="I9" s="77"/>
      <c r="J9" s="77"/>
      <c r="K9" s="77"/>
    </row>
    <row r="10" spans="1:11" ht="59.15" customHeight="1" x14ac:dyDescent="0.35">
      <c r="A10" s="75"/>
      <c r="B10" s="76"/>
      <c r="C10" s="133" t="s">
        <v>65</v>
      </c>
      <c r="D10" s="133"/>
      <c r="E10" s="133"/>
      <c r="F10" s="77"/>
      <c r="G10" s="134"/>
      <c r="H10" s="135"/>
      <c r="I10" s="135"/>
      <c r="J10" s="136"/>
      <c r="K10" s="77"/>
    </row>
    <row r="11" spans="1:11" ht="15" customHeight="1" x14ac:dyDescent="0.35">
      <c r="A11" s="75"/>
      <c r="B11" s="76"/>
      <c r="C11" s="66"/>
      <c r="D11" s="66"/>
      <c r="E11" s="66"/>
      <c r="F11" s="76"/>
      <c r="G11" s="76"/>
      <c r="H11" s="76"/>
      <c r="I11" s="77"/>
      <c r="J11" s="77"/>
      <c r="K11" s="77"/>
    </row>
    <row r="12" spans="1:11" ht="59.5" customHeight="1" x14ac:dyDescent="0.35">
      <c r="A12" s="81"/>
      <c r="B12" s="76"/>
      <c r="C12" s="133" t="s">
        <v>66</v>
      </c>
      <c r="D12" s="133"/>
      <c r="E12" s="133"/>
      <c r="F12" s="77"/>
      <c r="G12" s="134"/>
      <c r="H12" s="135"/>
      <c r="I12" s="135"/>
      <c r="J12" s="136"/>
      <c r="K12" s="77"/>
    </row>
    <row r="13" spans="1:11" ht="15" customHeight="1" x14ac:dyDescent="0.35">
      <c r="A13" s="81"/>
      <c r="B13" s="76"/>
      <c r="C13" s="66"/>
      <c r="D13" s="66"/>
      <c r="E13" s="66"/>
      <c r="F13" s="76"/>
      <c r="G13" s="76"/>
      <c r="H13" s="76"/>
      <c r="I13" s="77"/>
      <c r="J13" s="77"/>
      <c r="K13" s="77"/>
    </row>
    <row r="14" spans="1:11" ht="53.15" customHeight="1" x14ac:dyDescent="0.35">
      <c r="A14" s="81"/>
      <c r="B14" s="76"/>
      <c r="C14" s="133" t="s">
        <v>67</v>
      </c>
      <c r="D14" s="133"/>
      <c r="E14" s="133"/>
      <c r="F14" s="77"/>
      <c r="G14" s="134"/>
      <c r="H14" s="135"/>
      <c r="I14" s="135"/>
      <c r="J14" s="136"/>
      <c r="K14" s="77"/>
    </row>
    <row r="15" spans="1:11" ht="15" customHeight="1" x14ac:dyDescent="0.35">
      <c r="A15" s="81"/>
      <c r="B15" s="76"/>
      <c r="C15" s="66"/>
      <c r="D15" s="66"/>
      <c r="E15" s="66"/>
      <c r="F15" s="76"/>
      <c r="G15" s="76"/>
      <c r="H15" s="76"/>
      <c r="I15" s="77"/>
      <c r="J15" s="77"/>
      <c r="K15" s="77"/>
    </row>
    <row r="16" spans="1:11" ht="58" customHeight="1" x14ac:dyDescent="0.35">
      <c r="A16" s="81"/>
      <c r="B16" s="76"/>
      <c r="C16" s="133" t="s">
        <v>68</v>
      </c>
      <c r="D16" s="133"/>
      <c r="E16" s="133"/>
      <c r="F16" s="76"/>
      <c r="G16" s="134"/>
      <c r="H16" s="135"/>
      <c r="I16" s="135"/>
      <c r="J16" s="136"/>
      <c r="K16" s="77"/>
    </row>
    <row r="17" spans="1:11" ht="15" customHeight="1" x14ac:dyDescent="0.35">
      <c r="A17" s="81"/>
      <c r="B17" s="76"/>
      <c r="C17" s="66"/>
      <c r="D17" s="66"/>
      <c r="E17" s="66"/>
      <c r="F17" s="76"/>
      <c r="G17" s="76"/>
      <c r="H17" s="76"/>
      <c r="I17" s="77"/>
      <c r="J17" s="77"/>
      <c r="K17" s="77"/>
    </row>
    <row r="18" spans="1:11" ht="58" customHeight="1" x14ac:dyDescent="0.35">
      <c r="A18" s="81"/>
      <c r="B18" s="76"/>
      <c r="C18" s="133" t="s">
        <v>69</v>
      </c>
      <c r="D18" s="133"/>
      <c r="E18" s="133"/>
      <c r="F18" s="77"/>
      <c r="G18" s="137" t="s">
        <v>2024</v>
      </c>
      <c r="H18" s="138"/>
      <c r="I18" s="138"/>
      <c r="J18" s="139"/>
      <c r="K18" s="77"/>
    </row>
    <row r="19" spans="1:11" ht="18.5" x14ac:dyDescent="0.35">
      <c r="A19" s="75"/>
      <c r="B19" s="76"/>
      <c r="C19" s="76"/>
      <c r="D19" s="76"/>
      <c r="E19" s="76"/>
      <c r="F19" s="76"/>
      <c r="G19" s="76"/>
      <c r="H19" s="76"/>
      <c r="I19" s="77"/>
      <c r="J19" s="77"/>
      <c r="K19" s="77"/>
    </row>
  </sheetData>
  <sheetProtection algorithmName="SHA-512" hashValue="IaZIXVnOr8qLLppLjF0FCKL/90aut820RwXkyL0JQ27DfRf7A3Topn0d9VPWD4RCsQF1djeJhDVFKjVEwCf/uA==" saltValue="KgAAtUfFqqobAQhqeds1Mw==" spinCount="100000" sheet="1" objects="1" scenarios="1" selectLockedCells="1"/>
  <protectedRanges>
    <protectedRange sqref="G10 G12 G14 G16 G18" name="Range1"/>
  </protectedRanges>
  <mergeCells count="10">
    <mergeCell ref="C16:E16"/>
    <mergeCell ref="G16:J16"/>
    <mergeCell ref="C18:E18"/>
    <mergeCell ref="G18:J18"/>
    <mergeCell ref="C10:E10"/>
    <mergeCell ref="G10:J10"/>
    <mergeCell ref="C12:E12"/>
    <mergeCell ref="G12:J12"/>
    <mergeCell ref="C14:E14"/>
    <mergeCell ref="G14:J14"/>
  </mergeCells>
  <dataValidations count="5">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G10:J10" xr:uid="{C7246C87-6983-41C7-846F-C5C92535A35E}"/>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G12:J12" xr:uid="{481827A4-799D-4E0F-A6B2-93BB6FB361B0}"/>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G14:J14" xr:uid="{14C684E4-6660-47D0-A451-E6D240D2BCB5}"/>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G16:J16" xr:uid="{1F7F5ED8-0856-4191-A776-8EC429A26B4D}"/>
    <dataValidation allowBlank="1" showInputMessage="1" showErrorMessage="1" prompt="As the requirement for training to be new has temporarily been removed, this question does not need answering." sqref="G18:J18" xr:uid="{6DF98C7F-40D4-4628-98F9-337ACE17C4E9}"/>
  </dataValidations>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0"/>
  <sheetViews>
    <sheetView showGridLines="0" showRowColHeaders="0" zoomScaleNormal="100" workbookViewId="0">
      <selection activeCell="B12" sqref="B12"/>
    </sheetView>
  </sheetViews>
  <sheetFormatPr defaultColWidth="0" defaultRowHeight="13" zeroHeight="1" x14ac:dyDescent="0.3"/>
  <cols>
    <col min="1" max="1" width="3.54296875" style="101" customWidth="1"/>
    <col min="2" max="2" width="38.81640625" style="101" customWidth="1"/>
    <col min="3" max="3" width="37.1796875" style="101" customWidth="1"/>
    <col min="4" max="4" width="10.1796875" style="101" bestFit="1" customWidth="1"/>
    <col min="5" max="5" width="11.81640625" style="101" bestFit="1" customWidth="1"/>
    <col min="6" max="6" width="16.7265625" style="101" bestFit="1" customWidth="1"/>
    <col min="7" max="7" width="16" style="101" bestFit="1" customWidth="1"/>
    <col min="8" max="8" width="13.81640625" style="101" customWidth="1"/>
    <col min="9" max="9" width="40.1796875" style="101" customWidth="1"/>
    <col min="10" max="10" width="39.81640625" style="101" customWidth="1"/>
    <col min="11" max="11" width="7.1796875" style="101" customWidth="1"/>
    <col min="12" max="16384" width="8.54296875" style="101" hidden="1"/>
  </cols>
  <sheetData>
    <row r="1" spans="1:11" ht="14.5" customHeight="1" x14ac:dyDescent="0.3">
      <c r="A1" s="82"/>
      <c r="B1" s="82"/>
      <c r="C1" s="82"/>
      <c r="D1" s="82"/>
      <c r="E1" s="82"/>
      <c r="F1" s="82"/>
      <c r="G1" s="82"/>
      <c r="H1" s="82"/>
      <c r="I1" s="82"/>
      <c r="J1" s="82"/>
      <c r="K1" s="82"/>
    </row>
    <row r="2" spans="1:11" x14ac:dyDescent="0.3">
      <c r="A2" s="82"/>
      <c r="B2" s="88"/>
      <c r="C2" s="88"/>
      <c r="D2" s="88"/>
      <c r="E2" s="88"/>
      <c r="F2" s="88"/>
      <c r="G2" s="88"/>
      <c r="H2" s="88"/>
      <c r="I2" s="88"/>
      <c r="J2" s="88"/>
      <c r="K2" s="82"/>
    </row>
    <row r="3" spans="1:11" x14ac:dyDescent="0.3">
      <c r="A3" s="82"/>
      <c r="B3" s="88"/>
      <c r="C3" s="88"/>
      <c r="D3" s="88"/>
      <c r="E3" s="88"/>
      <c r="F3" s="88"/>
      <c r="G3" s="88"/>
      <c r="H3" s="88"/>
      <c r="I3" s="88"/>
      <c r="J3" s="88"/>
      <c r="K3" s="82"/>
    </row>
    <row r="4" spans="1:11" x14ac:dyDescent="0.3">
      <c r="A4" s="82"/>
      <c r="B4" s="88"/>
      <c r="C4" s="88"/>
      <c r="D4" s="88"/>
      <c r="E4" s="88"/>
      <c r="F4" s="88"/>
      <c r="G4" s="88"/>
      <c r="H4" s="88"/>
      <c r="I4" s="88"/>
      <c r="J4" s="88"/>
      <c r="K4" s="82"/>
    </row>
    <row r="5" spans="1:11" ht="21" customHeight="1" x14ac:dyDescent="0.3">
      <c r="A5" s="82"/>
      <c r="B5" s="88"/>
      <c r="C5" s="88"/>
      <c r="D5" s="88"/>
      <c r="E5" s="88"/>
      <c r="F5" s="88"/>
      <c r="G5" s="88"/>
      <c r="H5" s="88"/>
      <c r="I5" s="88"/>
      <c r="J5" s="88"/>
      <c r="K5" s="82"/>
    </row>
    <row r="6" spans="1:11" x14ac:dyDescent="0.3">
      <c r="A6" s="82"/>
      <c r="B6" s="88"/>
      <c r="C6" s="88"/>
      <c r="D6" s="88"/>
      <c r="E6" s="88"/>
      <c r="F6" s="88"/>
      <c r="G6" s="55"/>
      <c r="H6" s="88"/>
      <c r="I6" s="88"/>
      <c r="J6" s="88"/>
      <c r="K6" s="82"/>
    </row>
    <row r="7" spans="1:11" ht="21" customHeight="1" x14ac:dyDescent="0.3">
      <c r="A7" s="82"/>
      <c r="B7" s="89"/>
      <c r="C7" s="89"/>
      <c r="D7" s="89"/>
      <c r="E7" s="89"/>
      <c r="F7" s="89"/>
      <c r="G7" s="89"/>
      <c r="H7" s="88"/>
      <c r="I7" s="88"/>
      <c r="J7" s="88"/>
      <c r="K7" s="82"/>
    </row>
    <row r="8" spans="1:11" x14ac:dyDescent="0.3">
      <c r="A8" s="82"/>
      <c r="B8" s="140" t="s">
        <v>70</v>
      </c>
      <c r="C8" s="140"/>
      <c r="D8" s="140"/>
      <c r="E8" s="140"/>
      <c r="F8" s="140"/>
      <c r="G8" s="140"/>
      <c r="H8" s="88"/>
      <c r="I8" s="90"/>
      <c r="J8" s="90"/>
      <c r="K8" s="82"/>
    </row>
    <row r="9" spans="1:11" x14ac:dyDescent="0.3">
      <c r="A9" s="82"/>
      <c r="B9" s="55" t="s">
        <v>64</v>
      </c>
      <c r="C9" s="66"/>
      <c r="D9" s="66"/>
      <c r="E9" s="66"/>
      <c r="F9" s="66"/>
      <c r="G9" s="66"/>
      <c r="H9" s="90"/>
      <c r="I9" s="90"/>
      <c r="J9" s="90"/>
      <c r="K9" s="82"/>
    </row>
    <row r="10" spans="1:11" x14ac:dyDescent="0.3">
      <c r="A10" s="82"/>
      <c r="B10" s="55"/>
      <c r="C10" s="88"/>
      <c r="D10" s="88"/>
      <c r="E10" s="88"/>
      <c r="F10" s="88"/>
      <c r="G10" s="88"/>
      <c r="H10" s="88"/>
      <c r="I10" s="88"/>
      <c r="J10" s="88"/>
      <c r="K10" s="82"/>
    </row>
    <row r="11" spans="1:11" ht="39" x14ac:dyDescent="0.3">
      <c r="A11" s="91"/>
      <c r="B11" s="83" t="s">
        <v>71</v>
      </c>
      <c r="C11" s="83" t="s">
        <v>72</v>
      </c>
      <c r="D11" s="83" t="s">
        <v>73</v>
      </c>
      <c r="E11" s="83" t="s">
        <v>74</v>
      </c>
      <c r="F11" s="83" t="s">
        <v>75</v>
      </c>
      <c r="G11" s="83" t="s">
        <v>76</v>
      </c>
      <c r="H11" s="83" t="s">
        <v>77</v>
      </c>
      <c r="I11" s="84" t="s">
        <v>78</v>
      </c>
      <c r="J11" s="85" t="s">
        <v>79</v>
      </c>
      <c r="K11" s="82"/>
    </row>
    <row r="12" spans="1:11" x14ac:dyDescent="0.3">
      <c r="A12" s="82"/>
      <c r="B12" s="46"/>
      <c r="C12" s="46"/>
      <c r="D12" s="46"/>
      <c r="E12" s="92">
        <v>0</v>
      </c>
      <c r="F12" s="93"/>
      <c r="G12" s="93"/>
      <c r="H12" s="45">
        <f>D12*E12</f>
        <v>0</v>
      </c>
      <c r="I12" s="46"/>
      <c r="J12" s="96"/>
      <c r="K12" s="82"/>
    </row>
    <row r="13" spans="1:11" x14ac:dyDescent="0.3">
      <c r="A13" s="82"/>
      <c r="B13" s="46"/>
      <c r="C13" s="46"/>
      <c r="D13" s="46"/>
      <c r="E13" s="92">
        <v>0</v>
      </c>
      <c r="F13" s="93"/>
      <c r="G13" s="93"/>
      <c r="H13" s="45">
        <f t="shared" ref="H13:H50" si="0">D13*E13</f>
        <v>0</v>
      </c>
      <c r="I13" s="46"/>
      <c r="J13" s="96"/>
      <c r="K13" s="82"/>
    </row>
    <row r="14" spans="1:11" x14ac:dyDescent="0.3">
      <c r="A14" s="82"/>
      <c r="B14" s="46"/>
      <c r="C14" s="46"/>
      <c r="D14" s="46"/>
      <c r="E14" s="92">
        <v>0</v>
      </c>
      <c r="F14" s="93"/>
      <c r="G14" s="93"/>
      <c r="H14" s="45">
        <f t="shared" si="0"/>
        <v>0</v>
      </c>
      <c r="I14" s="46"/>
      <c r="J14" s="96"/>
      <c r="K14" s="82"/>
    </row>
    <row r="15" spans="1:11" x14ac:dyDescent="0.3">
      <c r="A15" s="82"/>
      <c r="B15" s="46"/>
      <c r="C15" s="46"/>
      <c r="D15" s="46"/>
      <c r="E15" s="92">
        <v>0</v>
      </c>
      <c r="F15" s="93"/>
      <c r="G15" s="93"/>
      <c r="H15" s="45">
        <f t="shared" si="0"/>
        <v>0</v>
      </c>
      <c r="I15" s="46"/>
      <c r="J15" s="96"/>
      <c r="K15" s="82"/>
    </row>
    <row r="16" spans="1:11" x14ac:dyDescent="0.3">
      <c r="A16" s="82"/>
      <c r="B16" s="46"/>
      <c r="C16" s="46"/>
      <c r="D16" s="46"/>
      <c r="E16" s="92">
        <v>0</v>
      </c>
      <c r="F16" s="93"/>
      <c r="G16" s="93"/>
      <c r="H16" s="45">
        <f t="shared" si="0"/>
        <v>0</v>
      </c>
      <c r="I16" s="46"/>
      <c r="J16" s="96"/>
      <c r="K16" s="82"/>
    </row>
    <row r="17" spans="1:11" x14ac:dyDescent="0.3">
      <c r="A17" s="82"/>
      <c r="B17" s="46"/>
      <c r="C17" s="46"/>
      <c r="D17" s="46"/>
      <c r="E17" s="92">
        <v>0</v>
      </c>
      <c r="F17" s="93"/>
      <c r="G17" s="93"/>
      <c r="H17" s="45">
        <f t="shared" si="0"/>
        <v>0</v>
      </c>
      <c r="I17" s="46"/>
      <c r="J17" s="96"/>
      <c r="K17" s="82"/>
    </row>
    <row r="18" spans="1:11" x14ac:dyDescent="0.3">
      <c r="A18" s="82"/>
      <c r="B18" s="46"/>
      <c r="C18" s="46"/>
      <c r="D18" s="46"/>
      <c r="E18" s="92">
        <v>0</v>
      </c>
      <c r="F18" s="93"/>
      <c r="G18" s="93"/>
      <c r="H18" s="45">
        <f t="shared" si="0"/>
        <v>0</v>
      </c>
      <c r="I18" s="46"/>
      <c r="J18" s="96"/>
      <c r="K18" s="82"/>
    </row>
    <row r="19" spans="1:11" x14ac:dyDescent="0.3">
      <c r="A19" s="82"/>
      <c r="B19" s="46"/>
      <c r="C19" s="46"/>
      <c r="D19" s="46"/>
      <c r="E19" s="92">
        <v>0</v>
      </c>
      <c r="F19" s="93"/>
      <c r="G19" s="93"/>
      <c r="H19" s="45">
        <f t="shared" si="0"/>
        <v>0</v>
      </c>
      <c r="I19" s="46"/>
      <c r="J19" s="96"/>
      <c r="K19" s="82"/>
    </row>
    <row r="20" spans="1:11" x14ac:dyDescent="0.3">
      <c r="A20" s="82"/>
      <c r="B20" s="46"/>
      <c r="C20" s="46"/>
      <c r="D20" s="46"/>
      <c r="E20" s="92">
        <v>0</v>
      </c>
      <c r="F20" s="93"/>
      <c r="G20" s="93"/>
      <c r="H20" s="45">
        <f t="shared" si="0"/>
        <v>0</v>
      </c>
      <c r="I20" s="46"/>
      <c r="J20" s="96"/>
      <c r="K20" s="82"/>
    </row>
    <row r="21" spans="1:11" x14ac:dyDescent="0.3">
      <c r="A21" s="82"/>
      <c r="B21" s="46"/>
      <c r="C21" s="46"/>
      <c r="D21" s="46"/>
      <c r="E21" s="92">
        <v>0</v>
      </c>
      <c r="F21" s="93"/>
      <c r="G21" s="93"/>
      <c r="H21" s="45">
        <f t="shared" si="0"/>
        <v>0</v>
      </c>
      <c r="I21" s="46"/>
      <c r="J21" s="96"/>
      <c r="K21" s="82"/>
    </row>
    <row r="22" spans="1:11" x14ac:dyDescent="0.3">
      <c r="A22" s="82"/>
      <c r="B22" s="46"/>
      <c r="C22" s="46"/>
      <c r="D22" s="46"/>
      <c r="E22" s="92">
        <v>0</v>
      </c>
      <c r="F22" s="93"/>
      <c r="G22" s="93"/>
      <c r="H22" s="45">
        <f t="shared" si="0"/>
        <v>0</v>
      </c>
      <c r="I22" s="46"/>
      <c r="J22" s="96"/>
      <c r="K22" s="82"/>
    </row>
    <row r="23" spans="1:11" x14ac:dyDescent="0.3">
      <c r="A23" s="82"/>
      <c r="B23" s="46"/>
      <c r="C23" s="46"/>
      <c r="D23" s="46"/>
      <c r="E23" s="92">
        <v>0</v>
      </c>
      <c r="F23" s="93"/>
      <c r="G23" s="93"/>
      <c r="H23" s="45">
        <f t="shared" si="0"/>
        <v>0</v>
      </c>
      <c r="I23" s="46"/>
      <c r="J23" s="96"/>
      <c r="K23" s="82"/>
    </row>
    <row r="24" spans="1:11" x14ac:dyDescent="0.3">
      <c r="A24" s="82"/>
      <c r="B24" s="46"/>
      <c r="C24" s="46"/>
      <c r="D24" s="46"/>
      <c r="E24" s="92">
        <v>0</v>
      </c>
      <c r="F24" s="93"/>
      <c r="G24" s="93"/>
      <c r="H24" s="45">
        <f t="shared" si="0"/>
        <v>0</v>
      </c>
      <c r="I24" s="46"/>
      <c r="J24" s="96"/>
      <c r="K24" s="82"/>
    </row>
    <row r="25" spans="1:11" x14ac:dyDescent="0.3">
      <c r="A25" s="82"/>
      <c r="B25" s="46"/>
      <c r="C25" s="46"/>
      <c r="D25" s="46"/>
      <c r="E25" s="92">
        <v>0</v>
      </c>
      <c r="F25" s="93"/>
      <c r="G25" s="93"/>
      <c r="H25" s="45">
        <f t="shared" si="0"/>
        <v>0</v>
      </c>
      <c r="I25" s="46"/>
      <c r="J25" s="96"/>
      <c r="K25" s="82"/>
    </row>
    <row r="26" spans="1:11" x14ac:dyDescent="0.3">
      <c r="A26" s="82"/>
      <c r="B26" s="46"/>
      <c r="C26" s="46"/>
      <c r="D26" s="46"/>
      <c r="E26" s="92">
        <v>0</v>
      </c>
      <c r="F26" s="93"/>
      <c r="G26" s="93"/>
      <c r="H26" s="45">
        <f t="shared" si="0"/>
        <v>0</v>
      </c>
      <c r="I26" s="46"/>
      <c r="J26" s="96"/>
      <c r="K26" s="82"/>
    </row>
    <row r="27" spans="1:11" x14ac:dyDescent="0.3">
      <c r="A27" s="82"/>
      <c r="B27" s="46"/>
      <c r="C27" s="46"/>
      <c r="D27" s="46"/>
      <c r="E27" s="92">
        <v>0</v>
      </c>
      <c r="F27" s="93"/>
      <c r="G27" s="93"/>
      <c r="H27" s="45">
        <f t="shared" si="0"/>
        <v>0</v>
      </c>
      <c r="I27" s="46"/>
      <c r="J27" s="96"/>
      <c r="K27" s="82"/>
    </row>
    <row r="28" spans="1:11" x14ac:dyDescent="0.3">
      <c r="A28" s="82"/>
      <c r="B28" s="46"/>
      <c r="C28" s="46"/>
      <c r="D28" s="46"/>
      <c r="E28" s="92">
        <v>0</v>
      </c>
      <c r="F28" s="93"/>
      <c r="G28" s="93"/>
      <c r="H28" s="45">
        <f t="shared" si="0"/>
        <v>0</v>
      </c>
      <c r="I28" s="46"/>
      <c r="J28" s="96"/>
      <c r="K28" s="82"/>
    </row>
    <row r="29" spans="1:11" x14ac:dyDescent="0.3">
      <c r="A29" s="82"/>
      <c r="B29" s="46"/>
      <c r="C29" s="46"/>
      <c r="D29" s="46"/>
      <c r="E29" s="92">
        <v>0</v>
      </c>
      <c r="F29" s="93"/>
      <c r="G29" s="93"/>
      <c r="H29" s="45">
        <f t="shared" si="0"/>
        <v>0</v>
      </c>
      <c r="I29" s="46"/>
      <c r="J29" s="96"/>
      <c r="K29" s="82"/>
    </row>
    <row r="30" spans="1:11" x14ac:dyDescent="0.3">
      <c r="A30" s="82"/>
      <c r="B30" s="46"/>
      <c r="C30" s="46"/>
      <c r="D30" s="46"/>
      <c r="E30" s="92">
        <v>0</v>
      </c>
      <c r="F30" s="93"/>
      <c r="G30" s="93"/>
      <c r="H30" s="45">
        <f t="shared" si="0"/>
        <v>0</v>
      </c>
      <c r="I30" s="46"/>
      <c r="J30" s="96"/>
      <c r="K30" s="82"/>
    </row>
    <row r="31" spans="1:11" x14ac:dyDescent="0.3">
      <c r="A31" s="82"/>
      <c r="B31" s="46"/>
      <c r="C31" s="46"/>
      <c r="D31" s="46"/>
      <c r="E31" s="92">
        <v>0</v>
      </c>
      <c r="F31" s="93"/>
      <c r="G31" s="93"/>
      <c r="H31" s="45">
        <f t="shared" si="0"/>
        <v>0</v>
      </c>
      <c r="I31" s="46"/>
      <c r="J31" s="96"/>
      <c r="K31" s="82"/>
    </row>
    <row r="32" spans="1:11" x14ac:dyDescent="0.3">
      <c r="A32" s="82"/>
      <c r="B32" s="46"/>
      <c r="C32" s="46"/>
      <c r="D32" s="46"/>
      <c r="E32" s="92">
        <v>0</v>
      </c>
      <c r="F32" s="93"/>
      <c r="G32" s="93"/>
      <c r="H32" s="45">
        <f t="shared" si="0"/>
        <v>0</v>
      </c>
      <c r="I32" s="46"/>
      <c r="J32" s="96"/>
      <c r="K32" s="82"/>
    </row>
    <row r="33" spans="1:11" x14ac:dyDescent="0.3">
      <c r="A33" s="82"/>
      <c r="B33" s="46"/>
      <c r="C33" s="46"/>
      <c r="D33" s="46"/>
      <c r="E33" s="92">
        <v>0</v>
      </c>
      <c r="F33" s="93"/>
      <c r="G33" s="93"/>
      <c r="H33" s="45">
        <f t="shared" si="0"/>
        <v>0</v>
      </c>
      <c r="I33" s="46"/>
      <c r="J33" s="96"/>
      <c r="K33" s="82"/>
    </row>
    <row r="34" spans="1:11" x14ac:dyDescent="0.3">
      <c r="A34" s="82"/>
      <c r="B34" s="46"/>
      <c r="C34" s="46"/>
      <c r="D34" s="46"/>
      <c r="E34" s="92">
        <v>0</v>
      </c>
      <c r="F34" s="93"/>
      <c r="G34" s="93"/>
      <c r="H34" s="45">
        <f t="shared" si="0"/>
        <v>0</v>
      </c>
      <c r="I34" s="46"/>
      <c r="J34" s="96"/>
      <c r="K34" s="82"/>
    </row>
    <row r="35" spans="1:11" x14ac:dyDescent="0.3">
      <c r="A35" s="82"/>
      <c r="B35" s="46"/>
      <c r="C35" s="46"/>
      <c r="D35" s="46"/>
      <c r="E35" s="92">
        <v>0</v>
      </c>
      <c r="F35" s="93"/>
      <c r="G35" s="93"/>
      <c r="H35" s="45">
        <f t="shared" si="0"/>
        <v>0</v>
      </c>
      <c r="I35" s="46"/>
      <c r="J35" s="96"/>
      <c r="K35" s="82"/>
    </row>
    <row r="36" spans="1:11" x14ac:dyDescent="0.3">
      <c r="A36" s="82"/>
      <c r="B36" s="46"/>
      <c r="C36" s="46"/>
      <c r="D36" s="46"/>
      <c r="E36" s="92">
        <v>0</v>
      </c>
      <c r="F36" s="93"/>
      <c r="G36" s="93"/>
      <c r="H36" s="45">
        <f t="shared" si="0"/>
        <v>0</v>
      </c>
      <c r="I36" s="46"/>
      <c r="J36" s="96"/>
      <c r="K36" s="82"/>
    </row>
    <row r="37" spans="1:11" x14ac:dyDescent="0.3">
      <c r="A37" s="82"/>
      <c r="B37" s="46"/>
      <c r="C37" s="46"/>
      <c r="D37" s="46"/>
      <c r="E37" s="92">
        <v>0</v>
      </c>
      <c r="F37" s="93"/>
      <c r="G37" s="93"/>
      <c r="H37" s="45">
        <f t="shared" si="0"/>
        <v>0</v>
      </c>
      <c r="I37" s="46"/>
      <c r="J37" s="96"/>
      <c r="K37" s="82"/>
    </row>
    <row r="38" spans="1:11" x14ac:dyDescent="0.3">
      <c r="A38" s="82"/>
      <c r="B38" s="46"/>
      <c r="C38" s="46"/>
      <c r="D38" s="46"/>
      <c r="E38" s="92">
        <v>0</v>
      </c>
      <c r="F38" s="93"/>
      <c r="G38" s="93"/>
      <c r="H38" s="45">
        <f t="shared" si="0"/>
        <v>0</v>
      </c>
      <c r="I38" s="46"/>
      <c r="J38" s="96"/>
      <c r="K38" s="82"/>
    </row>
    <row r="39" spans="1:11" x14ac:dyDescent="0.3">
      <c r="A39" s="82"/>
      <c r="B39" s="46"/>
      <c r="C39" s="46"/>
      <c r="D39" s="46"/>
      <c r="E39" s="92">
        <v>0</v>
      </c>
      <c r="F39" s="93"/>
      <c r="G39" s="93"/>
      <c r="H39" s="45">
        <f t="shared" si="0"/>
        <v>0</v>
      </c>
      <c r="I39" s="46"/>
      <c r="J39" s="96"/>
      <c r="K39" s="82"/>
    </row>
    <row r="40" spans="1:11" x14ac:dyDescent="0.3">
      <c r="A40" s="82"/>
      <c r="B40" s="46"/>
      <c r="C40" s="46"/>
      <c r="D40" s="46"/>
      <c r="E40" s="92">
        <v>0</v>
      </c>
      <c r="F40" s="93"/>
      <c r="G40" s="93"/>
      <c r="H40" s="45">
        <f t="shared" si="0"/>
        <v>0</v>
      </c>
      <c r="I40" s="46"/>
      <c r="J40" s="96"/>
      <c r="K40" s="82"/>
    </row>
    <row r="41" spans="1:11" x14ac:dyDescent="0.3">
      <c r="A41" s="82"/>
      <c r="B41" s="46"/>
      <c r="C41" s="46"/>
      <c r="D41" s="46"/>
      <c r="E41" s="92">
        <v>0</v>
      </c>
      <c r="F41" s="93"/>
      <c r="G41" s="93"/>
      <c r="H41" s="45">
        <f t="shared" si="0"/>
        <v>0</v>
      </c>
      <c r="I41" s="46"/>
      <c r="J41" s="96"/>
      <c r="K41" s="82"/>
    </row>
    <row r="42" spans="1:11" x14ac:dyDescent="0.3">
      <c r="A42" s="82"/>
      <c r="B42" s="46"/>
      <c r="C42" s="46"/>
      <c r="D42" s="46"/>
      <c r="E42" s="92">
        <v>0</v>
      </c>
      <c r="F42" s="93"/>
      <c r="G42" s="93"/>
      <c r="H42" s="45">
        <f t="shared" si="0"/>
        <v>0</v>
      </c>
      <c r="I42" s="46"/>
      <c r="J42" s="96"/>
      <c r="K42" s="82"/>
    </row>
    <row r="43" spans="1:11" x14ac:dyDescent="0.3">
      <c r="A43" s="82"/>
      <c r="B43" s="46"/>
      <c r="C43" s="46"/>
      <c r="D43" s="46"/>
      <c r="E43" s="92">
        <v>0</v>
      </c>
      <c r="F43" s="93"/>
      <c r="G43" s="93"/>
      <c r="H43" s="45">
        <f t="shared" si="0"/>
        <v>0</v>
      </c>
      <c r="I43" s="46"/>
      <c r="J43" s="96"/>
      <c r="K43" s="82"/>
    </row>
    <row r="44" spans="1:11" x14ac:dyDescent="0.3">
      <c r="A44" s="82"/>
      <c r="B44" s="46"/>
      <c r="C44" s="46"/>
      <c r="D44" s="46"/>
      <c r="E44" s="92">
        <v>0</v>
      </c>
      <c r="F44" s="93"/>
      <c r="G44" s="93"/>
      <c r="H44" s="45">
        <f t="shared" si="0"/>
        <v>0</v>
      </c>
      <c r="I44" s="46"/>
      <c r="J44" s="96"/>
      <c r="K44" s="82"/>
    </row>
    <row r="45" spans="1:11" x14ac:dyDescent="0.3">
      <c r="A45" s="82"/>
      <c r="B45" s="46"/>
      <c r="C45" s="46"/>
      <c r="D45" s="46"/>
      <c r="E45" s="92">
        <v>0</v>
      </c>
      <c r="F45" s="93"/>
      <c r="G45" s="93"/>
      <c r="H45" s="45">
        <f t="shared" si="0"/>
        <v>0</v>
      </c>
      <c r="I45" s="46"/>
      <c r="J45" s="96"/>
      <c r="K45" s="82"/>
    </row>
    <row r="46" spans="1:11" x14ac:dyDescent="0.3">
      <c r="A46" s="82"/>
      <c r="B46" s="46"/>
      <c r="C46" s="46"/>
      <c r="D46" s="46"/>
      <c r="E46" s="92">
        <v>0</v>
      </c>
      <c r="F46" s="93"/>
      <c r="G46" s="93"/>
      <c r="H46" s="45">
        <f t="shared" si="0"/>
        <v>0</v>
      </c>
      <c r="I46" s="46"/>
      <c r="J46" s="96"/>
      <c r="K46" s="82"/>
    </row>
    <row r="47" spans="1:11" x14ac:dyDescent="0.3">
      <c r="A47" s="82"/>
      <c r="B47" s="46"/>
      <c r="C47" s="46"/>
      <c r="D47" s="46"/>
      <c r="E47" s="92">
        <v>0</v>
      </c>
      <c r="F47" s="93"/>
      <c r="G47" s="93"/>
      <c r="H47" s="45">
        <f t="shared" si="0"/>
        <v>0</v>
      </c>
      <c r="I47" s="46"/>
      <c r="J47" s="96"/>
      <c r="K47" s="82"/>
    </row>
    <row r="48" spans="1:11" x14ac:dyDescent="0.3">
      <c r="A48" s="82"/>
      <c r="B48" s="46"/>
      <c r="C48" s="46"/>
      <c r="D48" s="46"/>
      <c r="E48" s="92">
        <v>0</v>
      </c>
      <c r="F48" s="93"/>
      <c r="G48" s="93"/>
      <c r="H48" s="45">
        <f t="shared" si="0"/>
        <v>0</v>
      </c>
      <c r="I48" s="46"/>
      <c r="J48" s="96"/>
      <c r="K48" s="82"/>
    </row>
    <row r="49" spans="1:11" x14ac:dyDescent="0.3">
      <c r="A49" s="82"/>
      <c r="B49" s="46"/>
      <c r="C49" s="46"/>
      <c r="D49" s="46"/>
      <c r="E49" s="92">
        <v>0</v>
      </c>
      <c r="F49" s="93"/>
      <c r="G49" s="93"/>
      <c r="H49" s="45">
        <f t="shared" si="0"/>
        <v>0</v>
      </c>
      <c r="I49" s="46"/>
      <c r="J49" s="96"/>
      <c r="K49" s="82"/>
    </row>
    <row r="50" spans="1:11" x14ac:dyDescent="0.3">
      <c r="A50" s="82"/>
      <c r="B50" s="47"/>
      <c r="C50" s="47"/>
      <c r="D50" s="47"/>
      <c r="E50" s="94">
        <v>0</v>
      </c>
      <c r="F50" s="95"/>
      <c r="G50" s="95"/>
      <c r="H50" s="86">
        <f t="shared" si="0"/>
        <v>0</v>
      </c>
      <c r="I50" s="47"/>
      <c r="J50" s="97"/>
      <c r="K50" s="82"/>
    </row>
  </sheetData>
  <sheetProtection algorithmName="SHA-512" hashValue="n9dbQRJENxTJHzxHznlMQ+SZOlaUkR+R7TzAJ0CwN8HhQCYTXuOq5FKliqrAuWlZUQ9kllNfFSFZCv5+QxcsSg==" saltValue="oKMLqJ9dManC83UGxacItQ==" spinCount="100000" sheet="1" objects="1" scenarios="1" selectLockedCells="1"/>
  <protectedRanges>
    <protectedRange sqref="I12:J312 B12:G312" name="Range1"/>
  </protectedRanges>
  <mergeCells count="1">
    <mergeCell ref="B8:G8"/>
  </mergeCells>
  <dataValidations count="12">
    <dataValidation type="whole" operator="greaterThanOrEqual" allowBlank="1" showInputMessage="1" showErrorMessage="1" errorTitle="Non numerical value" error="Please enter a numerical value" sqref="D13:D50" xr:uid="{00000000-0002-0000-0300-000000000000}">
      <formula1>0</formula1>
    </dataValidation>
    <dataValidation type="decimal" operator="greaterThanOrEqual" allowBlank="1" showInputMessage="1" showErrorMessage="1" sqref="E13:E50" xr:uid="{00000000-0002-0000-0300-000001000000}">
      <formula1>0</formula1>
    </dataValidation>
    <dataValidation type="date" operator="greaterThanOrEqual" allowBlank="1" showInputMessage="1" showErrorMessage="1" errorTitle="Invalid Date" error="Please enter a date which is not in the past" sqref="F13:F50" xr:uid="{00000000-0002-0000-0300-000002000000}">
      <formula1>TODAY()</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12" xr:uid="{C45A1427-7D6E-4498-8B92-BE2D28A74760}"/>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12" xr:uid="{6D8D257D-9578-4F27-90F2-74E69E222285}"/>
    <dataValidation allowBlank="1" showInputMessage="1" showErrorMessage="1" prompt="This is the name of the Non Grant Eligible course that you would like to request funding for." sqref="B12" xr:uid="{9607B33D-972A-4AC6-BFC3-04F933A7C52A}"/>
    <dataValidation allowBlank="1" showInputMessage="1" showErrorMessage="1" prompt="Please provide the name of the Training Provider who will deliver the course/ activity." sqref="C12" xr:uid="{194FEA8B-1663-4BA5-AB3A-04826AEFF0AA}"/>
    <dataValidation type="whole" operator="greaterThanOrEqual" allowBlank="1" showInputMessage="1" showErrorMessage="1" errorTitle="Non numerical value" error="Please enter a numerical value" prompt="The number of individuals who will take part in the course/ training activity." sqref="D12" xr:uid="{994041C9-8A4B-4308-84E2-31AEB5266477}">
      <formula1>0</formula1>
    </dataValidation>
    <dataValidation type="decimal" operator="greaterThanOrEqual" allowBlank="1" showInputMessage="1" showErrorMessage="1" prompt="This is the cost per attendee (or per head) Excluding VAT. " sqref="E12" xr:uid="{35C17270-A99B-4B70-A3C9-A16810FA3A2D}">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F12" xr:uid="{B898A293-8AD7-4160-A0A2-E0DAAE42AE1D}">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12" xr:uid="{01E57BD6-93BE-44BF-9451-BA9BC7DFDB6E}">
      <formula1>F12</formula1>
    </dataValidation>
    <dataValidation type="date" operator="greaterThanOrEqual" allowBlank="1" showInputMessage="1" showErrorMessage="1" errorTitle="Dates do not match" error="Please enter an end date which is after the indicated start date" sqref="G13:G50" xr:uid="{00000000-0002-0000-0300-000003000000}">
      <formula1>F13</formula1>
    </dataValidation>
  </dataValidations>
  <pageMargins left="0.7" right="0.7" top="0.75" bottom="0.75" header="0.3" footer="0.3"/>
  <pageSetup paperSize="9"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6"/>
  <sheetViews>
    <sheetView topLeftCell="B1" zoomScaleNormal="100" workbookViewId="0">
      <selection activeCell="B12" sqref="B12"/>
    </sheetView>
  </sheetViews>
  <sheetFormatPr defaultColWidth="0" defaultRowHeight="13" x14ac:dyDescent="0.3"/>
  <cols>
    <col min="1" max="1" width="3.54296875" style="100" customWidth="1"/>
    <col min="2" max="2" width="5.453125" style="100" customWidth="1"/>
    <col min="3" max="3" width="9.54296875" style="100" customWidth="1"/>
    <col min="4" max="4" width="63.81640625" style="100" customWidth="1"/>
    <col min="5" max="5" width="27" style="100" customWidth="1"/>
    <col min="6" max="6" width="19.7265625" style="100" customWidth="1"/>
    <col min="7" max="7" width="21.54296875" style="100" customWidth="1"/>
    <col min="8" max="8" width="9.1796875" style="100" customWidth="1"/>
    <col min="9" max="9" width="12.81640625" style="100" customWidth="1"/>
    <col min="10" max="11" width="11.26953125" style="100" bestFit="1" customWidth="1"/>
    <col min="12" max="12" width="12" style="100" bestFit="1" customWidth="1"/>
    <col min="13" max="13" width="12" style="100" customWidth="1"/>
    <col min="14" max="14" width="24.81640625" style="100" customWidth="1"/>
    <col min="15" max="15" width="30.54296875" style="100" customWidth="1"/>
    <col min="16" max="16" width="8.54296875" style="100" customWidth="1"/>
    <col min="17" max="16384" width="8.54296875" style="100" hidden="1"/>
  </cols>
  <sheetData>
    <row r="1" spans="1:16" ht="14.5" customHeight="1" x14ac:dyDescent="0.3">
      <c r="A1" s="52"/>
      <c r="B1" s="52"/>
      <c r="C1" s="52"/>
      <c r="D1" s="112"/>
      <c r="E1" s="52"/>
      <c r="F1" s="52"/>
      <c r="G1" s="52"/>
      <c r="H1" s="52"/>
      <c r="I1" s="52"/>
      <c r="J1" s="52"/>
      <c r="K1" s="52"/>
      <c r="L1" s="52"/>
      <c r="M1" s="52"/>
      <c r="N1" s="52"/>
      <c r="O1" s="52"/>
      <c r="P1" s="52"/>
    </row>
    <row r="2" spans="1:16" x14ac:dyDescent="0.3">
      <c r="A2" s="52"/>
      <c r="B2" s="54"/>
      <c r="C2" s="54"/>
      <c r="D2" s="54"/>
      <c r="E2" s="54"/>
      <c r="F2" s="54"/>
      <c r="G2" s="54"/>
      <c r="H2" s="54"/>
      <c r="I2" s="54"/>
      <c r="J2" s="54"/>
      <c r="K2" s="54"/>
      <c r="L2" s="54"/>
      <c r="M2" s="54"/>
      <c r="N2" s="54"/>
      <c r="O2" s="54"/>
      <c r="P2" s="52"/>
    </row>
    <row r="3" spans="1:16" x14ac:dyDescent="0.3">
      <c r="A3" s="52"/>
      <c r="B3" s="54"/>
      <c r="C3" s="54"/>
      <c r="D3" s="54"/>
      <c r="E3" s="54"/>
      <c r="F3" s="54"/>
      <c r="G3" s="54"/>
      <c r="H3" s="54"/>
      <c r="I3" s="54"/>
      <c r="J3" s="54"/>
      <c r="K3" s="54"/>
      <c r="L3" s="54"/>
      <c r="M3" s="54"/>
      <c r="N3" s="54"/>
      <c r="O3" s="54"/>
      <c r="P3" s="52"/>
    </row>
    <row r="4" spans="1:16" x14ac:dyDescent="0.3">
      <c r="A4" s="52"/>
      <c r="B4" s="54"/>
      <c r="C4" s="54"/>
      <c r="D4" s="54"/>
      <c r="E4" s="54"/>
      <c r="F4" s="54"/>
      <c r="G4" s="54"/>
      <c r="H4" s="54"/>
      <c r="I4" s="54"/>
      <c r="J4" s="54"/>
      <c r="K4" s="54"/>
      <c r="L4" s="54"/>
      <c r="M4" s="54"/>
      <c r="N4" s="54"/>
      <c r="O4" s="54"/>
      <c r="P4" s="52"/>
    </row>
    <row r="5" spans="1:16" ht="21" customHeight="1" x14ac:dyDescent="0.3">
      <c r="A5" s="52"/>
      <c r="B5" s="54"/>
      <c r="C5" s="54"/>
      <c r="D5" s="54"/>
      <c r="E5" s="54"/>
      <c r="F5" s="54"/>
      <c r="G5" s="54"/>
      <c r="H5" s="54"/>
      <c r="I5" s="54"/>
      <c r="J5" s="54"/>
      <c r="K5" s="54"/>
      <c r="L5" s="54"/>
      <c r="M5" s="54"/>
      <c r="N5" s="54"/>
      <c r="O5" s="54"/>
      <c r="P5" s="52"/>
    </row>
    <row r="6" spans="1:16" x14ac:dyDescent="0.3">
      <c r="A6" s="52"/>
      <c r="B6" s="54"/>
      <c r="C6" s="54"/>
      <c r="D6" s="54"/>
      <c r="E6" s="54"/>
      <c r="F6" s="54"/>
      <c r="G6" s="54"/>
      <c r="H6" s="54"/>
      <c r="I6" s="54"/>
      <c r="J6" s="54"/>
      <c r="K6" s="54"/>
      <c r="L6" s="54"/>
      <c r="M6" s="54"/>
      <c r="N6" s="54"/>
      <c r="O6" s="54"/>
      <c r="P6" s="52"/>
    </row>
    <row r="7" spans="1:16" ht="21" customHeight="1" x14ac:dyDescent="0.3">
      <c r="A7" s="52"/>
      <c r="B7" s="54"/>
      <c r="C7" s="54"/>
      <c r="D7" s="54"/>
      <c r="E7" s="54"/>
      <c r="F7" s="54"/>
      <c r="G7" s="54"/>
      <c r="H7" s="54"/>
      <c r="I7" s="54"/>
      <c r="J7" s="54"/>
      <c r="K7" s="54"/>
      <c r="L7" s="54"/>
      <c r="M7" s="54"/>
      <c r="N7" s="54"/>
      <c r="O7" s="54"/>
      <c r="P7" s="52"/>
    </row>
    <row r="8" spans="1:16" ht="18.649999999999999" customHeight="1" x14ac:dyDescent="0.3">
      <c r="A8" s="52"/>
      <c r="B8" s="113" t="s">
        <v>80</v>
      </c>
      <c r="C8" s="113"/>
      <c r="D8" s="54"/>
      <c r="E8" s="54"/>
      <c r="F8" s="54"/>
      <c r="G8" s="54"/>
      <c r="H8" s="54"/>
      <c r="I8" s="54"/>
      <c r="J8" s="54"/>
      <c r="K8" s="54"/>
      <c r="L8" s="54"/>
      <c r="M8" s="54"/>
      <c r="N8" s="54"/>
      <c r="O8" s="54"/>
      <c r="P8" s="52"/>
    </row>
    <row r="9" spans="1:16" x14ac:dyDescent="0.3">
      <c r="A9" s="52"/>
      <c r="B9" s="55" t="s">
        <v>64</v>
      </c>
      <c r="C9" s="55"/>
      <c r="D9" s="55"/>
      <c r="E9" s="54"/>
      <c r="F9" s="54"/>
      <c r="G9" s="54"/>
      <c r="H9" s="54"/>
      <c r="I9" s="54"/>
      <c r="J9" s="54"/>
      <c r="K9" s="54"/>
      <c r="L9" s="54"/>
      <c r="M9" s="54"/>
      <c r="N9" s="54"/>
      <c r="O9" s="54"/>
      <c r="P9" s="52"/>
    </row>
    <row r="10" spans="1:16" x14ac:dyDescent="0.3">
      <c r="A10" s="52"/>
      <c r="B10" s="54"/>
      <c r="C10" s="54"/>
      <c r="D10" s="54"/>
      <c r="E10" s="54"/>
      <c r="F10" s="54"/>
      <c r="G10" s="54"/>
      <c r="H10" s="54"/>
      <c r="I10" s="54"/>
      <c r="J10" s="54"/>
      <c r="K10" s="54"/>
      <c r="L10" s="54"/>
      <c r="M10" s="54"/>
      <c r="N10" s="54"/>
      <c r="O10" s="54"/>
      <c r="P10" s="52"/>
    </row>
    <row r="11" spans="1:16" s="101" customFormat="1" ht="53" customHeight="1" x14ac:dyDescent="0.3">
      <c r="A11" s="52"/>
      <c r="B11" s="83" t="s">
        <v>81</v>
      </c>
      <c r="C11" s="83" t="s">
        <v>3</v>
      </c>
      <c r="D11" s="83" t="s">
        <v>82</v>
      </c>
      <c r="E11" s="83" t="s">
        <v>83</v>
      </c>
      <c r="F11" s="115" t="s">
        <v>2177</v>
      </c>
      <c r="G11" s="83" t="s">
        <v>84</v>
      </c>
      <c r="H11" s="83" t="s">
        <v>85</v>
      </c>
      <c r="I11" s="83" t="s">
        <v>74</v>
      </c>
      <c r="J11" s="83" t="s">
        <v>86</v>
      </c>
      <c r="K11" s="83" t="s">
        <v>87</v>
      </c>
      <c r="L11" s="83" t="s">
        <v>10</v>
      </c>
      <c r="M11" s="83" t="s">
        <v>77</v>
      </c>
      <c r="N11" s="84" t="s">
        <v>88</v>
      </c>
      <c r="O11" s="85" t="s">
        <v>79</v>
      </c>
      <c r="P11" s="52"/>
    </row>
    <row r="12" spans="1:16" ht="26" customHeight="1" x14ac:dyDescent="0.3">
      <c r="A12" s="52"/>
      <c r="B12" s="46"/>
      <c r="C12" s="109" t="str">
        <f>IF(B12="","",VLOOKUP(B12,Table1[],5,0))</f>
        <v/>
      </c>
      <c r="D12" s="109" t="str">
        <f>IF(B12="","",VLOOKUP(B12,Table1[],2,0))</f>
        <v/>
      </c>
      <c r="E12" s="110" t="str">
        <f>IF(B12="","",VLOOKUP(B12,Table1[],6,0))</f>
        <v/>
      </c>
      <c r="F12" s="87"/>
      <c r="G12" s="46"/>
      <c r="H12" s="48"/>
      <c r="I12" s="51">
        <v>0</v>
      </c>
      <c r="J12" s="49"/>
      <c r="K12" s="49"/>
      <c r="L12" s="111" t="str">
        <f t="shared" ref="L12:L30" si="0">IF(B12="","",I12*H12)</f>
        <v/>
      </c>
      <c r="M12" s="111" t="str">
        <f>IF(E12="","",L12-(LEFT(E12,(FIND(" ",E12,1)-1)))*H12)</f>
        <v/>
      </c>
      <c r="N12" s="49"/>
      <c r="O12" s="50"/>
      <c r="P12" s="52"/>
    </row>
    <row r="13" spans="1:16" ht="26" customHeight="1" x14ac:dyDescent="0.3">
      <c r="A13" s="52"/>
      <c r="B13" s="46"/>
      <c r="C13" s="109" t="str">
        <f>IF(B13="","",VLOOKUP(B13,Table1[],5,0))</f>
        <v/>
      </c>
      <c r="D13" s="109" t="str">
        <f>IF(B13="","",VLOOKUP(B13,Table1[],2,0))</f>
        <v/>
      </c>
      <c r="E13" s="110" t="str">
        <f>IF(B13="","",VLOOKUP(B13,Table1[],6,0))</f>
        <v/>
      </c>
      <c r="F13" s="87"/>
      <c r="G13" s="46"/>
      <c r="H13" s="48"/>
      <c r="I13" s="51">
        <v>0</v>
      </c>
      <c r="J13" s="49"/>
      <c r="K13" s="49"/>
      <c r="L13" s="111" t="str">
        <f t="shared" si="0"/>
        <v/>
      </c>
      <c r="M13" s="111" t="str">
        <f t="shared" ref="M13:M30" si="1">IF(E13="","",L13-(LEFT(E13,(FIND(" ",E13,1)-1)))*H13)</f>
        <v/>
      </c>
      <c r="N13" s="49"/>
      <c r="O13" s="50"/>
      <c r="P13" s="52"/>
    </row>
    <row r="14" spans="1:16" ht="26" customHeight="1" x14ac:dyDescent="0.3">
      <c r="A14" s="52"/>
      <c r="B14" s="46"/>
      <c r="C14" s="109" t="str">
        <f>IF(B14="","",VLOOKUP(B14,Table1[],5,0))</f>
        <v/>
      </c>
      <c r="D14" s="109" t="str">
        <f>IF(B14="","",VLOOKUP(B14,Table1[],2,0))</f>
        <v/>
      </c>
      <c r="E14" s="110" t="str">
        <f>IF(B14="","",VLOOKUP(B14,Table1[],6,0))</f>
        <v/>
      </c>
      <c r="F14" s="87"/>
      <c r="G14" s="46"/>
      <c r="H14" s="48"/>
      <c r="I14" s="51">
        <v>0</v>
      </c>
      <c r="J14" s="49"/>
      <c r="K14" s="49"/>
      <c r="L14" s="111" t="str">
        <f t="shared" si="0"/>
        <v/>
      </c>
      <c r="M14" s="111" t="str">
        <f t="shared" si="1"/>
        <v/>
      </c>
      <c r="N14" s="49"/>
      <c r="O14" s="50"/>
      <c r="P14" s="52"/>
    </row>
    <row r="15" spans="1:16" ht="26" customHeight="1" x14ac:dyDescent="0.3">
      <c r="A15" s="52"/>
      <c r="B15" s="46"/>
      <c r="C15" s="109" t="str">
        <f>IF(B15="","",VLOOKUP(B15,Table1[],5,0))</f>
        <v/>
      </c>
      <c r="D15" s="109" t="str">
        <f>IF(B15="","",VLOOKUP(B15,Table1[],2,0))</f>
        <v/>
      </c>
      <c r="E15" s="110" t="str">
        <f>IF(B15="","",VLOOKUP(B15,Table1[],6,0))</f>
        <v/>
      </c>
      <c r="F15" s="87"/>
      <c r="G15" s="46"/>
      <c r="H15" s="48"/>
      <c r="I15" s="51">
        <v>0</v>
      </c>
      <c r="J15" s="49"/>
      <c r="K15" s="49"/>
      <c r="L15" s="111" t="str">
        <f t="shared" si="0"/>
        <v/>
      </c>
      <c r="M15" s="111" t="str">
        <f t="shared" si="1"/>
        <v/>
      </c>
      <c r="N15" s="49"/>
      <c r="O15" s="50"/>
      <c r="P15" s="52"/>
    </row>
    <row r="16" spans="1:16" ht="26" customHeight="1" x14ac:dyDescent="0.3">
      <c r="A16" s="52"/>
      <c r="B16" s="46"/>
      <c r="C16" s="109" t="str">
        <f>IF(B16="","",VLOOKUP(B16,Table1[],5,0))</f>
        <v/>
      </c>
      <c r="D16" s="109" t="str">
        <f>IF(B16="","",VLOOKUP(B16,Table1[],2,0))</f>
        <v/>
      </c>
      <c r="E16" s="110" t="str">
        <f>IF(B16="","",VLOOKUP(B16,Table1[],6,0))</f>
        <v/>
      </c>
      <c r="F16" s="87"/>
      <c r="G16" s="46"/>
      <c r="H16" s="48"/>
      <c r="I16" s="51">
        <v>0</v>
      </c>
      <c r="J16" s="49"/>
      <c r="K16" s="49"/>
      <c r="L16" s="111" t="str">
        <f t="shared" si="0"/>
        <v/>
      </c>
      <c r="M16" s="111" t="str">
        <f t="shared" si="1"/>
        <v/>
      </c>
      <c r="N16" s="49"/>
      <c r="O16" s="50"/>
      <c r="P16" s="52"/>
    </row>
    <row r="17" spans="1:16" ht="26" customHeight="1" x14ac:dyDescent="0.3">
      <c r="A17" s="52"/>
      <c r="B17" s="46"/>
      <c r="C17" s="109" t="str">
        <f>IF(B17="","",VLOOKUP(B17,Table1[],5,0))</f>
        <v/>
      </c>
      <c r="D17" s="109" t="str">
        <f>IF(B17="","",VLOOKUP(B17,Table1[],2,0))</f>
        <v/>
      </c>
      <c r="E17" s="110" t="str">
        <f>IF(B17="","",VLOOKUP(B17,Table1[],6,0))</f>
        <v/>
      </c>
      <c r="F17" s="87"/>
      <c r="G17" s="46"/>
      <c r="H17" s="48"/>
      <c r="I17" s="51">
        <v>0</v>
      </c>
      <c r="J17" s="49"/>
      <c r="K17" s="49"/>
      <c r="L17" s="111" t="str">
        <f t="shared" si="0"/>
        <v/>
      </c>
      <c r="M17" s="111" t="str">
        <f t="shared" si="1"/>
        <v/>
      </c>
      <c r="N17" s="49"/>
      <c r="O17" s="50"/>
      <c r="P17" s="52"/>
    </row>
    <row r="18" spans="1:16" ht="26" customHeight="1" x14ac:dyDescent="0.3">
      <c r="A18" s="52"/>
      <c r="B18" s="46"/>
      <c r="C18" s="109" t="str">
        <f>IF(B18="","",VLOOKUP(B18,Table1[],5,0))</f>
        <v/>
      </c>
      <c r="D18" s="109" t="str">
        <f>IF(B18="","",VLOOKUP(B18,Table1[],2,0))</f>
        <v/>
      </c>
      <c r="E18" s="110" t="str">
        <f>IF(B18="","",VLOOKUP(B18,Table1[],6,0))</f>
        <v/>
      </c>
      <c r="F18" s="87"/>
      <c r="G18" s="46"/>
      <c r="H18" s="48"/>
      <c r="I18" s="51">
        <v>0</v>
      </c>
      <c r="J18" s="49"/>
      <c r="K18" s="49"/>
      <c r="L18" s="111" t="str">
        <f t="shared" si="0"/>
        <v/>
      </c>
      <c r="M18" s="111" t="str">
        <f t="shared" si="1"/>
        <v/>
      </c>
      <c r="N18" s="49"/>
      <c r="O18" s="50"/>
      <c r="P18" s="52"/>
    </row>
    <row r="19" spans="1:16" ht="26" customHeight="1" x14ac:dyDescent="0.3">
      <c r="A19" s="52"/>
      <c r="B19" s="46"/>
      <c r="C19" s="109" t="str">
        <f>IF(B19="","",VLOOKUP(B19,Table1[],5,0))</f>
        <v/>
      </c>
      <c r="D19" s="109" t="str">
        <f>IF(B19="","",VLOOKUP(B19,Table1[],2,0))</f>
        <v/>
      </c>
      <c r="E19" s="110" t="str">
        <f>IF(B19="","",VLOOKUP(B19,Table1[],6,0))</f>
        <v/>
      </c>
      <c r="F19" s="87"/>
      <c r="G19" s="46"/>
      <c r="H19" s="48"/>
      <c r="I19" s="51">
        <v>0</v>
      </c>
      <c r="J19" s="49"/>
      <c r="K19" s="49"/>
      <c r="L19" s="111" t="str">
        <f t="shared" si="0"/>
        <v/>
      </c>
      <c r="M19" s="111" t="str">
        <f t="shared" si="1"/>
        <v/>
      </c>
      <c r="N19" s="49"/>
      <c r="O19" s="50"/>
      <c r="P19" s="52"/>
    </row>
    <row r="20" spans="1:16" ht="26" customHeight="1" x14ac:dyDescent="0.3">
      <c r="A20" s="52"/>
      <c r="B20" s="46"/>
      <c r="C20" s="109" t="str">
        <f>IF(B20="","",VLOOKUP(B20,Table1[],5,0))</f>
        <v/>
      </c>
      <c r="D20" s="109" t="str">
        <f>IF(B20="","",VLOOKUP(B20,Table1[],2,0))</f>
        <v/>
      </c>
      <c r="E20" s="110" t="str">
        <f>IF(B20="","",VLOOKUP(B20,Table1[],6,0))</f>
        <v/>
      </c>
      <c r="F20" s="87"/>
      <c r="G20" s="46"/>
      <c r="H20" s="48"/>
      <c r="I20" s="51">
        <v>0</v>
      </c>
      <c r="J20" s="49"/>
      <c r="K20" s="49"/>
      <c r="L20" s="111" t="str">
        <f t="shared" si="0"/>
        <v/>
      </c>
      <c r="M20" s="111" t="str">
        <f t="shared" si="1"/>
        <v/>
      </c>
      <c r="N20" s="49"/>
      <c r="O20" s="50"/>
      <c r="P20" s="52"/>
    </row>
    <row r="21" spans="1:16" ht="26" customHeight="1" x14ac:dyDescent="0.3">
      <c r="A21" s="52"/>
      <c r="B21" s="46"/>
      <c r="C21" s="109" t="str">
        <f>IF(B21="","",VLOOKUP(B21,Table1[],5,0))</f>
        <v/>
      </c>
      <c r="D21" s="109" t="str">
        <f>IF(B21="","",VLOOKUP(B21,Table1[],2,0))</f>
        <v/>
      </c>
      <c r="E21" s="110" t="str">
        <f>IF(B21="","",VLOOKUP(B21,Table1[],6,0))</f>
        <v/>
      </c>
      <c r="F21" s="87"/>
      <c r="G21" s="46"/>
      <c r="H21" s="48"/>
      <c r="I21" s="51">
        <v>0</v>
      </c>
      <c r="J21" s="49"/>
      <c r="K21" s="49"/>
      <c r="L21" s="111" t="str">
        <f t="shared" si="0"/>
        <v/>
      </c>
      <c r="M21" s="111" t="str">
        <f t="shared" si="1"/>
        <v/>
      </c>
      <c r="N21" s="49"/>
      <c r="O21" s="50"/>
      <c r="P21" s="52"/>
    </row>
    <row r="22" spans="1:16" ht="26" customHeight="1" x14ac:dyDescent="0.3">
      <c r="A22" s="52"/>
      <c r="B22" s="46"/>
      <c r="C22" s="109" t="str">
        <f>IF(B22="","",VLOOKUP(B22,Table1[],5,0))</f>
        <v/>
      </c>
      <c r="D22" s="109" t="str">
        <f>IF(B22="","",VLOOKUP(B22,Table1[],2,0))</f>
        <v/>
      </c>
      <c r="E22" s="110" t="str">
        <f>IF(B22="","",VLOOKUP(B22,Table1[],6,0))</f>
        <v/>
      </c>
      <c r="F22" s="87"/>
      <c r="G22" s="46"/>
      <c r="H22" s="48"/>
      <c r="I22" s="51">
        <v>0</v>
      </c>
      <c r="J22" s="49"/>
      <c r="K22" s="49"/>
      <c r="L22" s="111" t="str">
        <f t="shared" si="0"/>
        <v/>
      </c>
      <c r="M22" s="111" t="str">
        <f t="shared" si="1"/>
        <v/>
      </c>
      <c r="N22" s="49"/>
      <c r="O22" s="50"/>
      <c r="P22" s="52"/>
    </row>
    <row r="23" spans="1:16" ht="26" customHeight="1" x14ac:dyDescent="0.3">
      <c r="A23" s="52"/>
      <c r="B23" s="46"/>
      <c r="C23" s="109" t="str">
        <f>IF(B23="","",VLOOKUP(B23,Table1[],5,0))</f>
        <v/>
      </c>
      <c r="D23" s="109" t="str">
        <f>IF(B23="","",VLOOKUP(B23,Table1[],2,0))</f>
        <v/>
      </c>
      <c r="E23" s="110" t="str">
        <f>IF(B23="","",VLOOKUP(B23,Table1[],6,0))</f>
        <v/>
      </c>
      <c r="F23" s="87"/>
      <c r="G23" s="46"/>
      <c r="H23" s="48"/>
      <c r="I23" s="51">
        <v>0</v>
      </c>
      <c r="J23" s="49"/>
      <c r="K23" s="49"/>
      <c r="L23" s="111" t="str">
        <f t="shared" si="0"/>
        <v/>
      </c>
      <c r="M23" s="111" t="str">
        <f t="shared" si="1"/>
        <v/>
      </c>
      <c r="N23" s="49"/>
      <c r="O23" s="50"/>
      <c r="P23" s="52"/>
    </row>
    <row r="24" spans="1:16" ht="26" customHeight="1" x14ac:dyDescent="0.3">
      <c r="A24" s="52"/>
      <c r="B24" s="46"/>
      <c r="C24" s="109" t="str">
        <f>IF(B24="","",VLOOKUP(B24,Table1[],5,0))</f>
        <v/>
      </c>
      <c r="D24" s="109" t="str">
        <f>IF(B24="","",VLOOKUP(B24,Table1[],2,0))</f>
        <v/>
      </c>
      <c r="E24" s="110" t="str">
        <f>IF(B24="","",VLOOKUP(B24,Table1[],6,0))</f>
        <v/>
      </c>
      <c r="F24" s="87"/>
      <c r="G24" s="46"/>
      <c r="H24" s="48"/>
      <c r="I24" s="51">
        <v>0</v>
      </c>
      <c r="J24" s="49"/>
      <c r="K24" s="49"/>
      <c r="L24" s="111" t="str">
        <f t="shared" si="0"/>
        <v/>
      </c>
      <c r="M24" s="111" t="str">
        <f t="shared" si="1"/>
        <v/>
      </c>
      <c r="N24" s="49"/>
      <c r="O24" s="50"/>
      <c r="P24" s="52"/>
    </row>
    <row r="25" spans="1:16" ht="26" customHeight="1" x14ac:dyDescent="0.3">
      <c r="A25" s="52"/>
      <c r="B25" s="46"/>
      <c r="C25" s="109" t="str">
        <f>IF(B25="","",VLOOKUP(B25,Table1[],5,0))</f>
        <v/>
      </c>
      <c r="D25" s="109" t="str">
        <f>IF(B25="","",VLOOKUP(B25,Table1[],2,0))</f>
        <v/>
      </c>
      <c r="E25" s="110" t="str">
        <f>IF(B25="","",VLOOKUP(B25,Table1[],6,0))</f>
        <v/>
      </c>
      <c r="F25" s="87"/>
      <c r="G25" s="46"/>
      <c r="H25" s="48"/>
      <c r="I25" s="51">
        <v>0</v>
      </c>
      <c r="J25" s="49"/>
      <c r="K25" s="49"/>
      <c r="L25" s="111" t="str">
        <f t="shared" si="0"/>
        <v/>
      </c>
      <c r="M25" s="111" t="str">
        <f t="shared" si="1"/>
        <v/>
      </c>
      <c r="N25" s="49"/>
      <c r="O25" s="50"/>
      <c r="P25" s="52"/>
    </row>
    <row r="26" spans="1:16" ht="26" customHeight="1" x14ac:dyDescent="0.3">
      <c r="A26" s="52"/>
      <c r="B26" s="46"/>
      <c r="C26" s="109" t="str">
        <f>IF(B26="","",VLOOKUP(B26,Table1[],5,0))</f>
        <v/>
      </c>
      <c r="D26" s="109" t="str">
        <f>IF(B26="","",VLOOKUP(B26,Table1[],2,0))</f>
        <v/>
      </c>
      <c r="E26" s="110" t="str">
        <f>IF(B26="","",VLOOKUP(B26,Table1[],6,0))</f>
        <v/>
      </c>
      <c r="F26" s="87"/>
      <c r="G26" s="46"/>
      <c r="H26" s="48"/>
      <c r="I26" s="51">
        <v>0</v>
      </c>
      <c r="J26" s="49"/>
      <c r="K26" s="49"/>
      <c r="L26" s="111" t="str">
        <f t="shared" si="0"/>
        <v/>
      </c>
      <c r="M26" s="111" t="str">
        <f t="shared" si="1"/>
        <v/>
      </c>
      <c r="N26" s="49"/>
      <c r="O26" s="50"/>
      <c r="P26" s="52"/>
    </row>
    <row r="27" spans="1:16" ht="26" customHeight="1" x14ac:dyDescent="0.3">
      <c r="A27" s="52"/>
      <c r="B27" s="46"/>
      <c r="C27" s="109" t="str">
        <f>IF(B27="","",VLOOKUP(B27,Table1[],5,0))</f>
        <v/>
      </c>
      <c r="D27" s="109" t="str">
        <f>IF(B27="","",VLOOKUP(B27,Table1[],2,0))</f>
        <v/>
      </c>
      <c r="E27" s="110" t="str">
        <f>IF(B27="","",VLOOKUP(B27,Table1[],6,0))</f>
        <v/>
      </c>
      <c r="F27" s="87"/>
      <c r="G27" s="46"/>
      <c r="H27" s="48"/>
      <c r="I27" s="51">
        <v>0</v>
      </c>
      <c r="J27" s="49"/>
      <c r="K27" s="49"/>
      <c r="L27" s="111" t="str">
        <f t="shared" si="0"/>
        <v/>
      </c>
      <c r="M27" s="111" t="str">
        <f t="shared" si="1"/>
        <v/>
      </c>
      <c r="N27" s="49"/>
      <c r="O27" s="50"/>
      <c r="P27" s="52"/>
    </row>
    <row r="28" spans="1:16" ht="26" customHeight="1" x14ac:dyDescent="0.3">
      <c r="A28" s="52"/>
      <c r="B28" s="46"/>
      <c r="C28" s="109" t="str">
        <f>IF(B28="","",VLOOKUP(B28,Table1[],5,0))</f>
        <v/>
      </c>
      <c r="D28" s="109" t="str">
        <f>IF(B28="","",VLOOKUP(B28,Table1[],2,0))</f>
        <v/>
      </c>
      <c r="E28" s="110" t="str">
        <f>IF(B28="","",VLOOKUP(B28,Table1[],6,0))</f>
        <v/>
      </c>
      <c r="F28" s="87"/>
      <c r="G28" s="46"/>
      <c r="H28" s="48"/>
      <c r="I28" s="51">
        <v>0</v>
      </c>
      <c r="J28" s="49"/>
      <c r="K28" s="49"/>
      <c r="L28" s="111" t="str">
        <f t="shared" si="0"/>
        <v/>
      </c>
      <c r="M28" s="111" t="str">
        <f t="shared" si="1"/>
        <v/>
      </c>
      <c r="N28" s="49"/>
      <c r="O28" s="50"/>
      <c r="P28" s="52"/>
    </row>
    <row r="29" spans="1:16" ht="26" customHeight="1" x14ac:dyDescent="0.3">
      <c r="A29" s="52"/>
      <c r="B29" s="46"/>
      <c r="C29" s="109" t="str">
        <f>IF(B29="","",VLOOKUP(B29,Table1[],5,0))</f>
        <v/>
      </c>
      <c r="D29" s="109" t="str">
        <f>IF(B29="","",VLOOKUP(B29,Table1[],2,0))</f>
        <v/>
      </c>
      <c r="E29" s="110" t="str">
        <f>IF(B29="","",VLOOKUP(B29,Table1[],6,0))</f>
        <v/>
      </c>
      <c r="F29" s="87"/>
      <c r="G29" s="46"/>
      <c r="H29" s="48"/>
      <c r="I29" s="51">
        <v>0</v>
      </c>
      <c r="J29" s="49"/>
      <c r="K29" s="49"/>
      <c r="L29" s="111" t="str">
        <f t="shared" si="0"/>
        <v/>
      </c>
      <c r="M29" s="111" t="str">
        <f t="shared" si="1"/>
        <v/>
      </c>
      <c r="N29" s="49"/>
      <c r="O29" s="50"/>
      <c r="P29" s="52"/>
    </row>
    <row r="30" spans="1:16" ht="26" customHeight="1" x14ac:dyDescent="0.3">
      <c r="A30" s="52"/>
      <c r="B30" s="46"/>
      <c r="C30" s="109" t="str">
        <f>IF(B30="","",VLOOKUP(B30,Table1[],5,0))</f>
        <v/>
      </c>
      <c r="D30" s="109" t="str">
        <f>IF(B30="","",VLOOKUP(B30,Table1[],2,0))</f>
        <v/>
      </c>
      <c r="E30" s="110" t="str">
        <f>IF(B30="","",VLOOKUP(B30,Table1[],6,0))</f>
        <v/>
      </c>
      <c r="F30" s="87"/>
      <c r="G30" s="46"/>
      <c r="H30" s="48"/>
      <c r="I30" s="51">
        <v>0</v>
      </c>
      <c r="J30" s="49"/>
      <c r="K30" s="49"/>
      <c r="L30" s="111" t="str">
        <f t="shared" si="0"/>
        <v/>
      </c>
      <c r="M30" s="111" t="str">
        <f t="shared" si="1"/>
        <v/>
      </c>
      <c r="N30" s="49"/>
      <c r="O30" s="50"/>
      <c r="P30" s="52"/>
    </row>
    <row r="31" spans="1:16" ht="26" customHeight="1" x14ac:dyDescent="0.3">
      <c r="A31" s="52"/>
      <c r="B31" s="46"/>
      <c r="C31" s="141" t="str">
        <f>IF(B31="","",VLOOKUP(B31,Table1[],5,0))</f>
        <v/>
      </c>
      <c r="D31" s="109" t="str">
        <f>IF(B31="","",VLOOKUP(B31,Table1[],2,0))</f>
        <v/>
      </c>
      <c r="E31" s="142" t="str">
        <f>IF(B31="","",VLOOKUP(B31,Table1[],6,0))</f>
        <v/>
      </c>
      <c r="F31" s="87"/>
      <c r="G31" s="46"/>
      <c r="H31" s="144"/>
      <c r="I31" s="51">
        <v>0</v>
      </c>
      <c r="J31" s="145"/>
      <c r="K31" s="49"/>
      <c r="L31" s="143" t="str">
        <f t="shared" ref="L31:L36" si="2">IF(B31="","",I31*H31)</f>
        <v/>
      </c>
      <c r="M31" s="143" t="str">
        <f t="shared" ref="M31:M36" si="3">IF(E31="","",L31-(LEFT(E31,(FIND(" ",E31,1)-1)))*H31)</f>
        <v/>
      </c>
      <c r="N31" s="49"/>
      <c r="O31" s="50"/>
      <c r="P31" s="52"/>
    </row>
    <row r="32" spans="1:16" ht="26" customHeight="1" x14ac:dyDescent="0.3">
      <c r="A32" s="52"/>
      <c r="B32" s="46"/>
      <c r="C32" s="141" t="str">
        <f>IF(B32="","",VLOOKUP(B32,Table1[],5,0))</f>
        <v/>
      </c>
      <c r="D32" s="109" t="str">
        <f>IF(B32="","",VLOOKUP(B32,Table1[],2,0))</f>
        <v/>
      </c>
      <c r="E32" s="142" t="str">
        <f>IF(B32="","",VLOOKUP(B32,Table1[],6,0))</f>
        <v/>
      </c>
      <c r="F32" s="87"/>
      <c r="G32" s="46"/>
      <c r="H32" s="144"/>
      <c r="I32" s="51">
        <v>0</v>
      </c>
      <c r="J32" s="145"/>
      <c r="K32" s="49"/>
      <c r="L32" s="143" t="str">
        <f t="shared" si="2"/>
        <v/>
      </c>
      <c r="M32" s="143" t="str">
        <f t="shared" si="3"/>
        <v/>
      </c>
      <c r="N32" s="49"/>
      <c r="O32" s="50"/>
      <c r="P32" s="52"/>
    </row>
    <row r="33" spans="1:16" ht="26" customHeight="1" x14ac:dyDescent="0.3">
      <c r="A33" s="52"/>
      <c r="B33" s="46"/>
      <c r="C33" s="141" t="str">
        <f>IF(B33="","",VLOOKUP(B33,Table1[],5,0))</f>
        <v/>
      </c>
      <c r="D33" s="109" t="str">
        <f>IF(B33="","",VLOOKUP(B33,Table1[],2,0))</f>
        <v/>
      </c>
      <c r="E33" s="142" t="str">
        <f>IF(B33="","",VLOOKUP(B33,Table1[],6,0))</f>
        <v/>
      </c>
      <c r="F33" s="87"/>
      <c r="G33" s="46"/>
      <c r="H33" s="144"/>
      <c r="I33" s="51">
        <v>0</v>
      </c>
      <c r="J33" s="145"/>
      <c r="K33" s="49"/>
      <c r="L33" s="143" t="str">
        <f t="shared" si="2"/>
        <v/>
      </c>
      <c r="M33" s="143" t="str">
        <f t="shared" si="3"/>
        <v/>
      </c>
      <c r="N33" s="49"/>
      <c r="O33" s="50"/>
      <c r="P33" s="52"/>
    </row>
    <row r="34" spans="1:16" ht="26" customHeight="1" x14ac:dyDescent="0.3">
      <c r="A34" s="52"/>
      <c r="B34" s="46"/>
      <c r="C34" s="141" t="str">
        <f>IF(B34="","",VLOOKUP(B34,Table1[],5,0))</f>
        <v/>
      </c>
      <c r="D34" s="109" t="str">
        <f>IF(B34="","",VLOOKUP(B34,Table1[],2,0))</f>
        <v/>
      </c>
      <c r="E34" s="142" t="str">
        <f>IF(B34="","",VLOOKUP(B34,Table1[],6,0))</f>
        <v/>
      </c>
      <c r="F34" s="87"/>
      <c r="G34" s="46"/>
      <c r="H34" s="144"/>
      <c r="I34" s="51">
        <v>0</v>
      </c>
      <c r="J34" s="145"/>
      <c r="K34" s="49"/>
      <c r="L34" s="143" t="str">
        <f t="shared" si="2"/>
        <v/>
      </c>
      <c r="M34" s="143" t="str">
        <f t="shared" si="3"/>
        <v/>
      </c>
      <c r="N34" s="49"/>
      <c r="O34" s="50"/>
      <c r="P34" s="52"/>
    </row>
    <row r="35" spans="1:16" ht="26" customHeight="1" x14ac:dyDescent="0.3">
      <c r="A35" s="52"/>
      <c r="B35" s="46"/>
      <c r="C35" s="141" t="str">
        <f>IF(B35="","",VLOOKUP(B35,Table1[],5,0))</f>
        <v/>
      </c>
      <c r="D35" s="109" t="str">
        <f>IF(B35="","",VLOOKUP(B35,Table1[],2,0))</f>
        <v/>
      </c>
      <c r="E35" s="142" t="str">
        <f>IF(B35="","",VLOOKUP(B35,Table1[],6,0))</f>
        <v/>
      </c>
      <c r="F35" s="87"/>
      <c r="G35" s="46"/>
      <c r="H35" s="144"/>
      <c r="I35" s="51">
        <v>0</v>
      </c>
      <c r="J35" s="145"/>
      <c r="K35" s="49"/>
      <c r="L35" s="143" t="str">
        <f t="shared" si="2"/>
        <v/>
      </c>
      <c r="M35" s="143" t="str">
        <f t="shared" si="3"/>
        <v/>
      </c>
      <c r="N35" s="49"/>
      <c r="O35" s="50"/>
      <c r="P35" s="52"/>
    </row>
    <row r="36" spans="1:16" ht="26" customHeight="1" x14ac:dyDescent="0.3">
      <c r="A36" s="52"/>
      <c r="B36" s="46"/>
      <c r="C36" s="141" t="str">
        <f>IF(B36="","",VLOOKUP(B36,Table1[],5,0))</f>
        <v/>
      </c>
      <c r="D36" s="109" t="str">
        <f>IF(B36="","",VLOOKUP(B36,Table1[],2,0))</f>
        <v/>
      </c>
      <c r="E36" s="142" t="str">
        <f>IF(B36="","",VLOOKUP(B36,Table1[],6,0))</f>
        <v/>
      </c>
      <c r="F36" s="87"/>
      <c r="G36" s="46"/>
      <c r="H36" s="144"/>
      <c r="I36" s="51">
        <v>0</v>
      </c>
      <c r="J36" s="145"/>
      <c r="K36" s="49"/>
      <c r="L36" s="143" t="str">
        <f t="shared" si="2"/>
        <v/>
      </c>
      <c r="M36" s="143" t="str">
        <f t="shared" si="3"/>
        <v/>
      </c>
      <c r="N36" s="49"/>
      <c r="O36" s="50"/>
      <c r="P36" s="52"/>
    </row>
  </sheetData>
  <sheetProtection algorithmName="SHA-512" hashValue="lnxfK6hzJbs9KmnSvPSRU3gqlONdnnmum3OlHEpu1TGzJgq1bx5qQ8MY9odlHZ6G/q1IZtlESuLyt0F1dwh3RA==" saltValue="FjqNb3oIllvZZi4cpIwDdg==" spinCount="100000" sheet="1" selectLockedCells="1"/>
  <protectedRanges>
    <protectedRange sqref="N12:O36 F12:K36 B12:B36" name="Range1"/>
  </protectedRanges>
  <conditionalFormatting sqref="M12:M36">
    <cfRule type="cellIs" dxfId="0" priority="19" operator="lessThan">
      <formula>0</formula>
    </cfRule>
  </conditionalFormatting>
  <dataValidations count="11">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2" xr:uid="{608221CC-DF89-439F-81D6-F6E4A6B4E8E1}"/>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2" xr:uid="{932EC85F-34E2-426E-9D48-FE16C7A43467}"/>
    <dataValidation allowBlank="1" showInputMessage="1" showErrorMessage="1" prompt="Please provide the name of the Training Provider who will deliver the course/ activity." sqref="G12" xr:uid="{61761452-211F-419B-8E89-25129BAE6054}"/>
    <dataValidation type="whole" operator="greaterThanOrEqual" allowBlank="1" showInputMessage="1" showErrorMessage="1" errorTitle="Non numerical value" error="Please enter a numerical value" prompt="The number of individuals who will take part in the course/ training activity." sqref="H12" xr:uid="{9C68BDEB-DCB9-40A1-BB73-05932A7179F3}">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2" xr:uid="{28D9BE51-EAF5-4318-8CEA-3124F96D1BF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2" xr:uid="{67D9E3ED-AE69-4BD9-9A9E-34AFE2526227}">
      <formula1>J12</formula1>
    </dataValidation>
    <dataValidation type="decimal" operator="greaterThanOrEqual" allowBlank="1" showInputMessage="1" showErrorMessage="1" errorTitle="Non numerical value" error="Please enter a numerical value" sqref="I12:I36" xr:uid="{00000000-0002-0000-0400-000000000000}">
      <formula1>0</formula1>
    </dataValidation>
    <dataValidation type="whole" operator="greaterThanOrEqual" allowBlank="1" showInputMessage="1" showErrorMessage="1" errorTitle="Non numerical value" error="Please enter a numerical value" sqref="H13:H36" xr:uid="{00000000-0002-0000-0400-000001000000}">
      <formula1>0</formula1>
    </dataValidation>
    <dataValidation type="date" operator="greaterThanOrEqual" allowBlank="1" showInputMessage="1" showErrorMessage="1" errorTitle="Invalid date" error="Please enter a date which is not in the past" sqref="J13:J36" xr:uid="{00000000-0002-0000-0400-000002000000}">
      <formula1>TODAY()</formula1>
    </dataValidation>
    <dataValidation allowBlank="1" showInputMessage="1" showErrorMessage="1" prompt="This is the name and the pathway of the NVQ, VQ, HNC or HND. I.e. BSc (Hons) Construction and Project Management." sqref="F12:F36" xr:uid="{666AF374-5F3E-466C-8789-0006059624C2}"/>
    <dataValidation type="date" operator="greaterThanOrEqual" allowBlank="1" showInputMessage="1" showErrorMessage="1" errorTitle="Dates do not match" error="Please enter an end date which is after the indicated start date" sqref="K13:K36" xr:uid="{00000000-0002-0000-0400-000003000000}">
      <formula1>J13</formula1>
    </dataValidation>
  </dataValidations>
  <pageMargins left="0.7" right="0.7" top="0.75" bottom="0.75" header="0.3" footer="0.3"/>
  <pageSetup paperSize="9" orientation="portrait"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A4B6A014-42BD-4DE2-86B0-F997CCA8AFC7}">
            <xm:f>NOT(ISERROR(SEARCH(List!$A$17,D12)))</xm:f>
            <xm:f>List!$A$17</xm:f>
            <x14:dxf>
              <fill>
                <patternFill>
                  <bgColor theme="7" tint="0.79998168889431442"/>
                </patternFill>
              </fill>
            </x14:dxf>
          </x14:cfRule>
          <x14:cfRule type="containsText" priority="3" operator="containsText" id="{A5CB06AF-AA3B-466C-97BB-54E4E6B58327}">
            <xm:f>NOT(ISERROR(SEARCH(List!$A$16,D12)))</xm:f>
            <xm:f>List!$A$16</xm:f>
            <x14:dxf>
              <fill>
                <patternFill>
                  <bgColor theme="7" tint="0.39994506668294322"/>
                </patternFill>
              </fill>
            </x14:dxf>
          </x14:cfRule>
          <x14:cfRule type="containsText" priority="4" operator="containsText" id="{4130DE4C-FE2A-4106-9E8F-A0B2FC7A2C5A}">
            <xm:f>NOT(ISERROR(SEARCH(List!$A$15,D12)))</xm:f>
            <xm:f>List!$A$15</xm:f>
            <x14:dxf>
              <fill>
                <patternFill>
                  <bgColor theme="7" tint="0.39994506668294322"/>
                </patternFill>
              </fill>
            </x14:dxf>
          </x14:cfRule>
          <x14:cfRule type="containsText" priority="5" operator="containsText" id="{897DEA66-FAF5-4748-AF95-432636EE066F}">
            <xm:f>NOT(ISERROR(SEARCH(List!$A$14,D12)))</xm:f>
            <xm:f>List!$A$14</xm:f>
            <x14:dxf>
              <fill>
                <patternFill>
                  <bgColor rgb="FF00B0F0"/>
                </patternFill>
              </fill>
            </x14:dxf>
          </x14:cfRule>
          <x14:cfRule type="containsText" priority="6" operator="containsText" id="{8BACA44F-55B5-40D9-8F7E-FEC14221DDC1}">
            <xm:f>NOT(ISERROR(SEARCH(List!$A$13,D12)))</xm:f>
            <xm:f>List!$A$13</xm:f>
            <x14:dxf>
              <fill>
                <patternFill>
                  <bgColor theme="4" tint="0.39994506668294322"/>
                </patternFill>
              </fill>
            </x14:dxf>
          </x14:cfRule>
          <xm:sqref>D12:D36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1" showInputMessage="1" showErrorMessage="1" errorTitle="Invalid GET Reference" error="Please enter a valid GET code reference from column B on the GET Code List tab. This will be a numerical value between 1 and 1501_x000a__x000a_" prompt="Our Reference can be found in Column B on the ‘GET Code List’ tab" xr:uid="{4153464A-CD71-4F80-8BC8-AC57EFCAB1DF}">
          <x14:formula1>
            <xm:f>'GET Code List'!$B$4:$B$1504</xm:f>
          </x14:formula1>
          <xm:sqref>B12:B36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708"/>
  <sheetViews>
    <sheetView zoomScale="90" zoomScaleNormal="90" workbookViewId="0">
      <selection activeCell="B17" sqref="B17"/>
    </sheetView>
  </sheetViews>
  <sheetFormatPr defaultColWidth="8.81640625" defaultRowHeight="15" customHeight="1" x14ac:dyDescent="0.3"/>
  <cols>
    <col min="1" max="1" width="1.6328125" style="100" customWidth="1"/>
    <col min="2" max="2" width="16.81640625" style="100" customWidth="1"/>
    <col min="3" max="3" width="74.36328125" style="100" customWidth="1"/>
    <col min="4" max="4" width="29.1796875" style="100" customWidth="1"/>
    <col min="5" max="5" width="2.54296875" style="100" hidden="1" customWidth="1"/>
    <col min="6" max="6" width="33.453125" style="100" customWidth="1"/>
    <col min="7" max="7" width="29.81640625" style="100" customWidth="1"/>
    <col min="8" max="8" width="2" style="100" customWidth="1"/>
    <col min="9" max="16367" width="8.81640625" style="100"/>
    <col min="16368" max="16368" width="1" style="100" customWidth="1"/>
    <col min="16369" max="16384" width="9.7265625" style="100" customWidth="1"/>
  </cols>
  <sheetData>
    <row r="1" spans="1:8" ht="14.5" customHeight="1" x14ac:dyDescent="0.3">
      <c r="A1" s="52"/>
      <c r="B1" s="52"/>
      <c r="C1" s="52"/>
      <c r="D1" s="52"/>
      <c r="E1" s="52"/>
      <c r="F1" s="52"/>
      <c r="G1" s="52"/>
      <c r="H1" s="52"/>
    </row>
    <row r="2" spans="1:8" ht="138" customHeight="1" x14ac:dyDescent="0.3">
      <c r="A2" s="52"/>
      <c r="B2" s="54"/>
      <c r="C2" s="54"/>
      <c r="D2" s="54"/>
      <c r="E2" s="54"/>
      <c r="F2" s="54"/>
      <c r="G2" s="54"/>
      <c r="H2" s="52"/>
    </row>
    <row r="3" spans="1:8" ht="15" customHeight="1" x14ac:dyDescent="0.3">
      <c r="A3" s="52"/>
      <c r="B3" s="98" t="s">
        <v>89</v>
      </c>
      <c r="C3" s="99" t="s">
        <v>90</v>
      </c>
      <c r="D3" s="99" t="s">
        <v>91</v>
      </c>
      <c r="E3" s="99" t="s">
        <v>12</v>
      </c>
      <c r="F3" s="99" t="s">
        <v>92</v>
      </c>
      <c r="G3" s="99" t="s">
        <v>93</v>
      </c>
      <c r="H3" s="52"/>
    </row>
    <row r="4" spans="1:8" ht="15" customHeight="1" x14ac:dyDescent="0.3">
      <c r="A4" s="52"/>
      <c r="B4" s="31">
        <v>1</v>
      </c>
      <c r="C4" s="33" t="s">
        <v>2046</v>
      </c>
      <c r="D4" s="33"/>
      <c r="E4" s="33"/>
      <c r="F4" s="33" t="s">
        <v>94</v>
      </c>
      <c r="G4" s="31" t="s">
        <v>95</v>
      </c>
      <c r="H4" s="52"/>
    </row>
    <row r="5" spans="1:8" ht="15" customHeight="1" x14ac:dyDescent="0.3">
      <c r="A5" s="52"/>
      <c r="B5" s="31">
        <v>2</v>
      </c>
      <c r="C5" s="33" t="s">
        <v>2047</v>
      </c>
      <c r="D5" s="33"/>
      <c r="E5" s="33"/>
      <c r="F5" s="33" t="s">
        <v>96</v>
      </c>
      <c r="G5" s="31" t="s">
        <v>97</v>
      </c>
      <c r="H5" s="52"/>
    </row>
    <row r="6" spans="1:8" ht="15" customHeight="1" x14ac:dyDescent="0.3">
      <c r="A6" s="52"/>
      <c r="B6" s="31">
        <v>3</v>
      </c>
      <c r="C6" s="33" t="s">
        <v>2048</v>
      </c>
      <c r="D6" s="33"/>
      <c r="E6" s="33"/>
      <c r="F6" s="33" t="s">
        <v>98</v>
      </c>
      <c r="G6" s="31" t="s">
        <v>99</v>
      </c>
      <c r="H6" s="52"/>
    </row>
    <row r="7" spans="1:8" ht="15" customHeight="1" x14ac:dyDescent="0.3">
      <c r="A7" s="52"/>
      <c r="B7" s="31">
        <v>4</v>
      </c>
      <c r="C7" s="33" t="s">
        <v>2049</v>
      </c>
      <c r="D7" s="33"/>
      <c r="E7" s="33"/>
      <c r="F7" s="33" t="s">
        <v>100</v>
      </c>
      <c r="G7" s="31" t="s">
        <v>101</v>
      </c>
      <c r="H7" s="52"/>
    </row>
    <row r="8" spans="1:8" ht="15" customHeight="1" x14ac:dyDescent="0.3">
      <c r="A8" s="52"/>
      <c r="B8" s="31">
        <v>5</v>
      </c>
      <c r="C8" s="33" t="s">
        <v>2050</v>
      </c>
      <c r="D8" s="33"/>
      <c r="E8" s="33"/>
      <c r="F8" s="33" t="s">
        <v>1931</v>
      </c>
      <c r="G8" s="108" t="s">
        <v>1933</v>
      </c>
      <c r="H8" s="52"/>
    </row>
    <row r="9" spans="1:8" ht="15" customHeight="1" x14ac:dyDescent="0.3">
      <c r="A9" s="52"/>
      <c r="B9" s="31">
        <v>6</v>
      </c>
      <c r="C9" s="33" t="s">
        <v>2051</v>
      </c>
      <c r="D9" s="33"/>
      <c r="E9" s="33"/>
      <c r="F9" s="33" t="s">
        <v>1932</v>
      </c>
      <c r="G9" s="108" t="s">
        <v>1933</v>
      </c>
      <c r="H9" s="52"/>
    </row>
    <row r="10" spans="1:8" ht="25" customHeight="1" x14ac:dyDescent="0.3">
      <c r="A10" s="52"/>
      <c r="B10" s="31">
        <v>7</v>
      </c>
      <c r="C10" s="114" t="s">
        <v>2052</v>
      </c>
      <c r="D10" s="33"/>
      <c r="E10" s="33"/>
      <c r="F10" s="33" t="s">
        <v>2060</v>
      </c>
      <c r="G10" s="31" t="s">
        <v>2078</v>
      </c>
      <c r="H10" s="52"/>
    </row>
    <row r="11" spans="1:8" ht="24" customHeight="1" x14ac:dyDescent="0.3">
      <c r="A11" s="52"/>
      <c r="B11" s="31">
        <v>8</v>
      </c>
      <c r="C11" s="114" t="s">
        <v>2053</v>
      </c>
      <c r="D11" s="33"/>
      <c r="E11" s="33"/>
      <c r="F11" s="33" t="s">
        <v>2061</v>
      </c>
      <c r="G11" s="31" t="s">
        <v>2079</v>
      </c>
      <c r="H11" s="52"/>
    </row>
    <row r="12" spans="1:8" ht="15" customHeight="1" x14ac:dyDescent="0.3">
      <c r="A12" s="52"/>
      <c r="B12" s="31">
        <v>9</v>
      </c>
      <c r="C12" s="33" t="s">
        <v>2782</v>
      </c>
      <c r="D12" s="33"/>
      <c r="E12" s="33"/>
      <c r="F12" s="33" t="s">
        <v>102</v>
      </c>
      <c r="G12" s="31" t="s">
        <v>103</v>
      </c>
      <c r="H12" s="52"/>
    </row>
    <row r="13" spans="1:8" ht="15" customHeight="1" x14ac:dyDescent="0.3">
      <c r="A13" s="52"/>
      <c r="B13" s="31">
        <v>10</v>
      </c>
      <c r="C13" s="33" t="s">
        <v>2783</v>
      </c>
      <c r="D13" s="33"/>
      <c r="E13" s="33"/>
      <c r="F13" s="33" t="s">
        <v>2815</v>
      </c>
      <c r="G13" s="31" t="s">
        <v>103</v>
      </c>
      <c r="H13" s="52"/>
    </row>
    <row r="14" spans="1:8" ht="15" customHeight="1" x14ac:dyDescent="0.3">
      <c r="A14" s="52"/>
      <c r="B14" s="31">
        <v>11</v>
      </c>
      <c r="C14" s="33" t="s">
        <v>2054</v>
      </c>
      <c r="D14" s="33"/>
      <c r="E14" s="33"/>
      <c r="F14" s="33" t="s">
        <v>104</v>
      </c>
      <c r="G14" s="31" t="s">
        <v>107</v>
      </c>
      <c r="H14" s="52"/>
    </row>
    <row r="15" spans="1:8" ht="15" customHeight="1" x14ac:dyDescent="0.3">
      <c r="A15" s="52"/>
      <c r="B15" s="31">
        <v>12</v>
      </c>
      <c r="C15" s="31" t="s">
        <v>2055</v>
      </c>
      <c r="D15" s="31"/>
      <c r="E15" s="31"/>
      <c r="F15" s="31" t="s">
        <v>2062</v>
      </c>
      <c r="G15" s="31" t="s">
        <v>107</v>
      </c>
      <c r="H15" s="52"/>
    </row>
    <row r="16" spans="1:8" ht="15" customHeight="1" x14ac:dyDescent="0.3">
      <c r="A16" s="52"/>
      <c r="B16" s="31">
        <v>13</v>
      </c>
      <c r="C16" s="31" t="s">
        <v>2056</v>
      </c>
      <c r="D16" s="31"/>
      <c r="E16" s="31"/>
      <c r="F16" s="31" t="s">
        <v>106</v>
      </c>
      <c r="G16" s="31" t="s">
        <v>105</v>
      </c>
      <c r="H16" s="52"/>
    </row>
    <row r="17" spans="1:8" ht="15" customHeight="1" x14ac:dyDescent="0.3">
      <c r="A17" s="52"/>
      <c r="B17" s="32">
        <v>14</v>
      </c>
      <c r="C17" s="32" t="s">
        <v>2850</v>
      </c>
      <c r="D17" s="32" t="s">
        <v>2695</v>
      </c>
      <c r="E17" s="32"/>
      <c r="F17" s="32" t="s">
        <v>108</v>
      </c>
      <c r="G17" s="32" t="s">
        <v>110</v>
      </c>
      <c r="H17" s="52"/>
    </row>
    <row r="18" spans="1:8" ht="15" customHeight="1" x14ac:dyDescent="0.3">
      <c r="A18" s="52"/>
      <c r="B18" s="32">
        <v>15</v>
      </c>
      <c r="C18" s="32" t="s">
        <v>2851</v>
      </c>
      <c r="D18" s="32" t="s">
        <v>2695</v>
      </c>
      <c r="E18" s="32"/>
      <c r="F18" s="32" t="s">
        <v>108</v>
      </c>
      <c r="G18" s="32" t="s">
        <v>110</v>
      </c>
      <c r="H18" s="52"/>
    </row>
    <row r="19" spans="1:8" ht="15" customHeight="1" x14ac:dyDescent="0.3">
      <c r="A19" s="52"/>
      <c r="B19" s="32">
        <v>16</v>
      </c>
      <c r="C19" s="32" t="s">
        <v>2852</v>
      </c>
      <c r="D19" s="32" t="s">
        <v>2695</v>
      </c>
      <c r="E19" s="32"/>
      <c r="F19" s="32" t="s">
        <v>108</v>
      </c>
      <c r="G19" s="32" t="s">
        <v>110</v>
      </c>
      <c r="H19" s="52"/>
    </row>
    <row r="20" spans="1:8" ht="15" customHeight="1" x14ac:dyDescent="0.3">
      <c r="A20" s="52"/>
      <c r="B20" s="32">
        <v>17</v>
      </c>
      <c r="C20" s="32" t="s">
        <v>2853</v>
      </c>
      <c r="D20" s="32" t="s">
        <v>2694</v>
      </c>
      <c r="E20" s="32"/>
      <c r="F20" s="32" t="s">
        <v>108</v>
      </c>
      <c r="G20" s="32" t="s">
        <v>113</v>
      </c>
      <c r="H20" s="52"/>
    </row>
    <row r="21" spans="1:8" ht="15" customHeight="1" x14ac:dyDescent="0.3">
      <c r="A21" s="52"/>
      <c r="B21" s="32">
        <v>18</v>
      </c>
      <c r="C21" s="32" t="s">
        <v>2854</v>
      </c>
      <c r="D21" s="32" t="s">
        <v>2694</v>
      </c>
      <c r="E21" s="32"/>
      <c r="F21" s="32" t="s">
        <v>108</v>
      </c>
      <c r="G21" s="32" t="s">
        <v>113</v>
      </c>
      <c r="H21" s="52"/>
    </row>
    <row r="22" spans="1:8" ht="15" customHeight="1" x14ac:dyDescent="0.3">
      <c r="A22" s="52"/>
      <c r="B22" s="32">
        <v>19</v>
      </c>
      <c r="C22" s="32" t="s">
        <v>2855</v>
      </c>
      <c r="D22" s="32" t="s">
        <v>2696</v>
      </c>
      <c r="E22" s="32"/>
      <c r="F22" s="32" t="s">
        <v>108</v>
      </c>
      <c r="G22" s="32" t="s">
        <v>112</v>
      </c>
      <c r="H22" s="52"/>
    </row>
    <row r="23" spans="1:8" ht="15" customHeight="1" x14ac:dyDescent="0.3">
      <c r="A23" s="52"/>
      <c r="B23" s="32">
        <v>20</v>
      </c>
      <c r="C23" s="32" t="s">
        <v>2856</v>
      </c>
      <c r="D23" s="32" t="s">
        <v>2696</v>
      </c>
      <c r="E23" s="32"/>
      <c r="F23" s="32" t="s">
        <v>108</v>
      </c>
      <c r="G23" s="32" t="s">
        <v>112</v>
      </c>
      <c r="H23" s="52"/>
    </row>
    <row r="24" spans="1:8" ht="15" customHeight="1" x14ac:dyDescent="0.3">
      <c r="A24" s="52"/>
      <c r="B24" s="32">
        <v>21</v>
      </c>
      <c r="C24" s="32" t="s">
        <v>2857</v>
      </c>
      <c r="D24" s="32" t="s">
        <v>2696</v>
      </c>
      <c r="E24" s="32"/>
      <c r="F24" s="32" t="s">
        <v>108</v>
      </c>
      <c r="G24" s="32" t="s">
        <v>112</v>
      </c>
      <c r="H24" s="52"/>
    </row>
    <row r="25" spans="1:8" ht="15" customHeight="1" x14ac:dyDescent="0.3">
      <c r="A25" s="52"/>
      <c r="B25" s="32">
        <v>22</v>
      </c>
      <c r="C25" s="32" t="s">
        <v>2858</v>
      </c>
      <c r="D25" s="32" t="s">
        <v>2694</v>
      </c>
      <c r="E25" s="32"/>
      <c r="F25" s="32" t="s">
        <v>108</v>
      </c>
      <c r="G25" s="32" t="s">
        <v>113</v>
      </c>
      <c r="H25" s="52"/>
    </row>
    <row r="26" spans="1:8" ht="15" customHeight="1" x14ac:dyDescent="0.3">
      <c r="A26" s="52"/>
      <c r="B26" s="32">
        <v>23</v>
      </c>
      <c r="C26" s="32" t="s">
        <v>2859</v>
      </c>
      <c r="D26" s="32" t="s">
        <v>2695</v>
      </c>
      <c r="E26" s="32"/>
      <c r="F26" s="32" t="s">
        <v>108</v>
      </c>
      <c r="G26" s="32" t="s">
        <v>110</v>
      </c>
      <c r="H26" s="52"/>
    </row>
    <row r="27" spans="1:8" ht="15" customHeight="1" x14ac:dyDescent="0.3">
      <c r="A27" s="52"/>
      <c r="B27" s="32">
        <v>24</v>
      </c>
      <c r="C27" s="32" t="s">
        <v>2860</v>
      </c>
      <c r="D27" s="32" t="s">
        <v>2695</v>
      </c>
      <c r="E27" s="32"/>
      <c r="F27" s="32" t="s">
        <v>108</v>
      </c>
      <c r="G27" s="32" t="s">
        <v>110</v>
      </c>
      <c r="H27" s="52"/>
    </row>
    <row r="28" spans="1:8" ht="15" customHeight="1" x14ac:dyDescent="0.3">
      <c r="A28" s="52"/>
      <c r="B28" s="32">
        <v>25</v>
      </c>
      <c r="C28" s="32" t="s">
        <v>2861</v>
      </c>
      <c r="D28" s="32" t="s">
        <v>2696</v>
      </c>
      <c r="E28" s="32"/>
      <c r="F28" s="32" t="s">
        <v>108</v>
      </c>
      <c r="G28" s="32" t="s">
        <v>112</v>
      </c>
      <c r="H28" s="52"/>
    </row>
    <row r="29" spans="1:8" ht="15" customHeight="1" x14ac:dyDescent="0.3">
      <c r="A29" s="52"/>
      <c r="B29" s="32">
        <v>26</v>
      </c>
      <c r="C29" s="32" t="s">
        <v>2862</v>
      </c>
      <c r="D29" s="32" t="s">
        <v>2696</v>
      </c>
      <c r="E29" s="32"/>
      <c r="F29" s="32" t="s">
        <v>108</v>
      </c>
      <c r="G29" s="32" t="s">
        <v>112</v>
      </c>
      <c r="H29" s="52"/>
    </row>
    <row r="30" spans="1:8" ht="15" customHeight="1" x14ac:dyDescent="0.3">
      <c r="A30" s="52"/>
      <c r="B30" s="32">
        <v>27</v>
      </c>
      <c r="C30" s="32" t="s">
        <v>2863</v>
      </c>
      <c r="D30" s="32" t="s">
        <v>2696</v>
      </c>
      <c r="E30" s="32"/>
      <c r="F30" s="32" t="s">
        <v>108</v>
      </c>
      <c r="G30" s="32" t="s">
        <v>112</v>
      </c>
      <c r="H30" s="52"/>
    </row>
    <row r="31" spans="1:8" ht="15" customHeight="1" x14ac:dyDescent="0.3">
      <c r="A31" s="52"/>
      <c r="B31" s="32">
        <v>28</v>
      </c>
      <c r="C31" s="32" t="s">
        <v>2864</v>
      </c>
      <c r="D31" s="32" t="s">
        <v>2695</v>
      </c>
      <c r="E31" s="32"/>
      <c r="F31" s="32" t="s">
        <v>108</v>
      </c>
      <c r="G31" s="32" t="s">
        <v>110</v>
      </c>
      <c r="H31" s="52"/>
    </row>
    <row r="32" spans="1:8" ht="15" customHeight="1" x14ac:dyDescent="0.3">
      <c r="A32" s="52"/>
      <c r="B32" s="32">
        <v>29</v>
      </c>
      <c r="C32" s="32" t="s">
        <v>2865</v>
      </c>
      <c r="D32" s="32" t="s">
        <v>2696</v>
      </c>
      <c r="E32" s="32"/>
      <c r="F32" s="32" t="s">
        <v>108</v>
      </c>
      <c r="G32" s="32" t="s">
        <v>112</v>
      </c>
      <c r="H32" s="52"/>
    </row>
    <row r="33" spans="1:8" ht="15" customHeight="1" x14ac:dyDescent="0.3">
      <c r="A33" s="52"/>
      <c r="B33" s="32">
        <v>30</v>
      </c>
      <c r="C33" s="32" t="s">
        <v>2866</v>
      </c>
      <c r="D33" s="32" t="s">
        <v>2696</v>
      </c>
      <c r="E33" s="32"/>
      <c r="F33" s="32" t="s">
        <v>108</v>
      </c>
      <c r="G33" s="32" t="s">
        <v>112</v>
      </c>
      <c r="H33" s="52"/>
    </row>
    <row r="34" spans="1:8" ht="15" customHeight="1" x14ac:dyDescent="0.3">
      <c r="A34" s="52"/>
      <c r="B34" s="32">
        <v>31</v>
      </c>
      <c r="C34" s="32" t="s">
        <v>2867</v>
      </c>
      <c r="D34" s="32" t="s">
        <v>2695</v>
      </c>
      <c r="E34" s="32"/>
      <c r="F34" s="32" t="s">
        <v>108</v>
      </c>
      <c r="G34" s="32" t="s">
        <v>110</v>
      </c>
      <c r="H34" s="52"/>
    </row>
    <row r="35" spans="1:8" ht="15" customHeight="1" x14ac:dyDescent="0.3">
      <c r="A35" s="52"/>
      <c r="B35" s="32">
        <v>32</v>
      </c>
      <c r="C35" s="32" t="s">
        <v>2868</v>
      </c>
      <c r="D35" s="32" t="s">
        <v>2694</v>
      </c>
      <c r="E35" s="32"/>
      <c r="F35" s="32" t="s">
        <v>108</v>
      </c>
      <c r="G35" s="32" t="s">
        <v>113</v>
      </c>
      <c r="H35" s="52"/>
    </row>
    <row r="36" spans="1:8" ht="15" customHeight="1" x14ac:dyDescent="0.3">
      <c r="A36" s="52"/>
      <c r="B36" s="32">
        <v>33</v>
      </c>
      <c r="C36" s="32" t="s">
        <v>2869</v>
      </c>
      <c r="D36" s="32" t="s">
        <v>2696</v>
      </c>
      <c r="E36" s="32"/>
      <c r="F36" s="32" t="s">
        <v>108</v>
      </c>
      <c r="G36" s="32" t="s">
        <v>112</v>
      </c>
      <c r="H36" s="52"/>
    </row>
    <row r="37" spans="1:8" ht="15" customHeight="1" x14ac:dyDescent="0.3">
      <c r="A37" s="52"/>
      <c r="B37" s="32">
        <v>34</v>
      </c>
      <c r="C37" s="32" t="s">
        <v>2870</v>
      </c>
      <c r="D37" s="32" t="s">
        <v>2694</v>
      </c>
      <c r="E37" s="32"/>
      <c r="F37" s="32" t="s">
        <v>108</v>
      </c>
      <c r="G37" s="32" t="s">
        <v>113</v>
      </c>
      <c r="H37" s="52"/>
    </row>
    <row r="38" spans="1:8" ht="15" customHeight="1" x14ac:dyDescent="0.3">
      <c r="A38" s="52"/>
      <c r="B38" s="32">
        <v>35</v>
      </c>
      <c r="C38" s="32" t="s">
        <v>2871</v>
      </c>
      <c r="D38" s="32" t="s">
        <v>2696</v>
      </c>
      <c r="E38" s="32"/>
      <c r="F38" s="32" t="s">
        <v>108</v>
      </c>
      <c r="G38" s="32" t="s">
        <v>112</v>
      </c>
      <c r="H38" s="52"/>
    </row>
    <row r="39" spans="1:8" ht="15" customHeight="1" x14ac:dyDescent="0.3">
      <c r="A39" s="52"/>
      <c r="B39" s="32">
        <v>36</v>
      </c>
      <c r="C39" s="32" t="s">
        <v>2872</v>
      </c>
      <c r="D39" s="32" t="s">
        <v>2694</v>
      </c>
      <c r="E39" s="32"/>
      <c r="F39" s="32" t="s">
        <v>108</v>
      </c>
      <c r="G39" s="32" t="s">
        <v>113</v>
      </c>
      <c r="H39" s="52"/>
    </row>
    <row r="40" spans="1:8" ht="15" customHeight="1" x14ac:dyDescent="0.3">
      <c r="A40" s="52"/>
      <c r="B40" s="32">
        <v>37</v>
      </c>
      <c r="C40" s="32" t="s">
        <v>2873</v>
      </c>
      <c r="D40" s="32" t="s">
        <v>2696</v>
      </c>
      <c r="E40" s="32"/>
      <c r="F40" s="32" t="s">
        <v>108</v>
      </c>
      <c r="G40" s="32" t="s">
        <v>112</v>
      </c>
      <c r="H40" s="52"/>
    </row>
    <row r="41" spans="1:8" ht="15" customHeight="1" x14ac:dyDescent="0.3">
      <c r="A41" s="52"/>
      <c r="B41" s="32">
        <v>38</v>
      </c>
      <c r="C41" s="32" t="s">
        <v>2874</v>
      </c>
      <c r="D41" s="32" t="s">
        <v>2694</v>
      </c>
      <c r="E41" s="32"/>
      <c r="F41" s="32" t="s">
        <v>108</v>
      </c>
      <c r="G41" s="32" t="s">
        <v>113</v>
      </c>
      <c r="H41" s="52"/>
    </row>
    <row r="42" spans="1:8" ht="15" customHeight="1" x14ac:dyDescent="0.3">
      <c r="A42" s="52"/>
      <c r="B42" s="32">
        <v>39</v>
      </c>
      <c r="C42" s="32" t="s">
        <v>2875</v>
      </c>
      <c r="D42" s="32" t="s">
        <v>2695</v>
      </c>
      <c r="E42" s="32"/>
      <c r="F42" s="32" t="s">
        <v>108</v>
      </c>
      <c r="G42" s="32" t="s">
        <v>110</v>
      </c>
      <c r="H42" s="52"/>
    </row>
    <row r="43" spans="1:8" ht="15" customHeight="1" x14ac:dyDescent="0.3">
      <c r="A43" s="52"/>
      <c r="B43" s="32">
        <v>40</v>
      </c>
      <c r="C43" s="32" t="s">
        <v>2876</v>
      </c>
      <c r="D43" s="32" t="s">
        <v>2694</v>
      </c>
      <c r="E43" s="32"/>
      <c r="F43" s="32" t="s">
        <v>108</v>
      </c>
      <c r="G43" s="32" t="s">
        <v>113</v>
      </c>
      <c r="H43" s="52"/>
    </row>
    <row r="44" spans="1:8" ht="15" customHeight="1" x14ac:dyDescent="0.3">
      <c r="A44" s="52"/>
      <c r="B44" s="32">
        <v>41</v>
      </c>
      <c r="C44" s="32" t="s">
        <v>2877</v>
      </c>
      <c r="D44" s="32" t="s">
        <v>2695</v>
      </c>
      <c r="E44" s="32"/>
      <c r="F44" s="32" t="s">
        <v>108</v>
      </c>
      <c r="G44" s="32" t="s">
        <v>110</v>
      </c>
      <c r="H44" s="52"/>
    </row>
    <row r="45" spans="1:8" ht="15" customHeight="1" x14ac:dyDescent="0.3">
      <c r="A45" s="52"/>
      <c r="B45" s="32">
        <v>42</v>
      </c>
      <c r="C45" s="32" t="s">
        <v>2878</v>
      </c>
      <c r="D45" s="32" t="s">
        <v>2694</v>
      </c>
      <c r="E45" s="32"/>
      <c r="F45" s="32" t="s">
        <v>108</v>
      </c>
      <c r="G45" s="32" t="s">
        <v>113</v>
      </c>
      <c r="H45" s="52"/>
    </row>
    <row r="46" spans="1:8" ht="15" customHeight="1" x14ac:dyDescent="0.3">
      <c r="A46" s="52"/>
      <c r="B46" s="32">
        <v>43</v>
      </c>
      <c r="C46" s="32" t="s">
        <v>2879</v>
      </c>
      <c r="D46" s="32" t="s">
        <v>2696</v>
      </c>
      <c r="E46" s="32"/>
      <c r="F46" s="32" t="s">
        <v>108</v>
      </c>
      <c r="G46" s="32" t="s">
        <v>112</v>
      </c>
      <c r="H46" s="52"/>
    </row>
    <row r="47" spans="1:8" ht="15" customHeight="1" x14ac:dyDescent="0.3">
      <c r="A47" s="52"/>
      <c r="B47" s="32">
        <v>44</v>
      </c>
      <c r="C47" s="32" t="s">
        <v>2880</v>
      </c>
      <c r="D47" s="32" t="s">
        <v>2696</v>
      </c>
      <c r="E47" s="32"/>
      <c r="F47" s="32" t="s">
        <v>108</v>
      </c>
      <c r="G47" s="32" t="s">
        <v>112</v>
      </c>
      <c r="H47" s="52"/>
    </row>
    <row r="48" spans="1:8" ht="15" customHeight="1" x14ac:dyDescent="0.3">
      <c r="A48" s="52"/>
      <c r="B48" s="32">
        <v>45</v>
      </c>
      <c r="C48" s="32" t="s">
        <v>2881</v>
      </c>
      <c r="D48" s="32" t="s">
        <v>2695</v>
      </c>
      <c r="E48" s="32"/>
      <c r="F48" s="32" t="s">
        <v>108</v>
      </c>
      <c r="G48" s="32" t="s">
        <v>110</v>
      </c>
      <c r="H48" s="52"/>
    </row>
    <row r="49" spans="1:8" ht="15" customHeight="1" x14ac:dyDescent="0.3">
      <c r="A49" s="52"/>
      <c r="B49" s="32">
        <v>46</v>
      </c>
      <c r="C49" s="32" t="s">
        <v>2882</v>
      </c>
      <c r="D49" s="32" t="s">
        <v>2695</v>
      </c>
      <c r="E49" s="32"/>
      <c r="F49" s="32" t="s">
        <v>108</v>
      </c>
      <c r="G49" s="32" t="s">
        <v>110</v>
      </c>
      <c r="H49" s="52"/>
    </row>
    <row r="50" spans="1:8" ht="15" customHeight="1" x14ac:dyDescent="0.3">
      <c r="A50" s="52"/>
      <c r="B50" s="32">
        <v>47</v>
      </c>
      <c r="C50" s="32" t="s">
        <v>2883</v>
      </c>
      <c r="D50" s="32" t="s">
        <v>2694</v>
      </c>
      <c r="E50" s="32"/>
      <c r="F50" s="32" t="s">
        <v>108</v>
      </c>
      <c r="G50" s="32" t="s">
        <v>113</v>
      </c>
      <c r="H50" s="52"/>
    </row>
    <row r="51" spans="1:8" ht="15" customHeight="1" x14ac:dyDescent="0.3">
      <c r="A51" s="52"/>
      <c r="B51" s="32">
        <v>48</v>
      </c>
      <c r="C51" s="32" t="s">
        <v>2884</v>
      </c>
      <c r="D51" s="32" t="s">
        <v>2695</v>
      </c>
      <c r="E51" s="32"/>
      <c r="F51" s="32" t="s">
        <v>108</v>
      </c>
      <c r="G51" s="32" t="s">
        <v>110</v>
      </c>
      <c r="H51" s="52"/>
    </row>
    <row r="52" spans="1:8" ht="15" customHeight="1" x14ac:dyDescent="0.3">
      <c r="A52" s="52"/>
      <c r="B52" s="32">
        <v>49</v>
      </c>
      <c r="C52" s="32" t="s">
        <v>2885</v>
      </c>
      <c r="D52" s="32" t="s">
        <v>2694</v>
      </c>
      <c r="E52" s="32"/>
      <c r="F52" s="32" t="s">
        <v>108</v>
      </c>
      <c r="G52" s="32" t="s">
        <v>113</v>
      </c>
      <c r="H52" s="52"/>
    </row>
    <row r="53" spans="1:8" ht="15" customHeight="1" x14ac:dyDescent="0.3">
      <c r="A53" s="52"/>
      <c r="B53" s="32">
        <v>50</v>
      </c>
      <c r="C53" s="32" t="s">
        <v>2886</v>
      </c>
      <c r="D53" s="32" t="s">
        <v>2696</v>
      </c>
      <c r="E53" s="32"/>
      <c r="F53" s="32" t="s">
        <v>108</v>
      </c>
      <c r="G53" s="32" t="s">
        <v>112</v>
      </c>
      <c r="H53" s="52"/>
    </row>
    <row r="54" spans="1:8" ht="15" customHeight="1" x14ac:dyDescent="0.3">
      <c r="A54" s="52"/>
      <c r="B54" s="32">
        <v>51</v>
      </c>
      <c r="C54" s="32" t="s">
        <v>2887</v>
      </c>
      <c r="D54" s="32" t="s">
        <v>2694</v>
      </c>
      <c r="E54" s="32"/>
      <c r="F54" s="32" t="s">
        <v>108</v>
      </c>
      <c r="G54" s="32" t="s">
        <v>113</v>
      </c>
      <c r="H54" s="52"/>
    </row>
    <row r="55" spans="1:8" ht="15" customHeight="1" x14ac:dyDescent="0.3">
      <c r="A55" s="52"/>
      <c r="B55" s="32">
        <v>52</v>
      </c>
      <c r="C55" s="32" t="s">
        <v>2888</v>
      </c>
      <c r="D55" s="32" t="s">
        <v>2697</v>
      </c>
      <c r="E55" s="32"/>
      <c r="F55" s="32" t="s">
        <v>108</v>
      </c>
      <c r="G55" s="32" t="s">
        <v>109</v>
      </c>
      <c r="H55" s="52"/>
    </row>
    <row r="56" spans="1:8" ht="15" customHeight="1" x14ac:dyDescent="0.3">
      <c r="A56" s="52"/>
      <c r="B56" s="32">
        <v>53</v>
      </c>
      <c r="C56" s="32" t="s">
        <v>2889</v>
      </c>
      <c r="D56" s="32" t="s">
        <v>2694</v>
      </c>
      <c r="E56" s="32"/>
      <c r="F56" s="32" t="s">
        <v>108</v>
      </c>
      <c r="G56" s="32" t="s">
        <v>113</v>
      </c>
      <c r="H56" s="52"/>
    </row>
    <row r="57" spans="1:8" ht="15" customHeight="1" x14ac:dyDescent="0.3">
      <c r="A57" s="52"/>
      <c r="B57" s="32">
        <v>54</v>
      </c>
      <c r="C57" s="32" t="s">
        <v>2890</v>
      </c>
      <c r="D57" s="32" t="s">
        <v>2697</v>
      </c>
      <c r="E57" s="32"/>
      <c r="F57" s="32" t="s">
        <v>108</v>
      </c>
      <c r="G57" s="32" t="s">
        <v>109</v>
      </c>
      <c r="H57" s="52"/>
    </row>
    <row r="58" spans="1:8" ht="15" customHeight="1" x14ac:dyDescent="0.3">
      <c r="A58" s="52"/>
      <c r="B58" s="32">
        <v>55</v>
      </c>
      <c r="C58" s="32" t="s">
        <v>2891</v>
      </c>
      <c r="D58" s="32" t="s">
        <v>2697</v>
      </c>
      <c r="E58" s="32"/>
      <c r="F58" s="32" t="s">
        <v>108</v>
      </c>
      <c r="G58" s="32" t="s">
        <v>109</v>
      </c>
      <c r="H58" s="52"/>
    </row>
    <row r="59" spans="1:8" ht="15" customHeight="1" x14ac:dyDescent="0.3">
      <c r="A59" s="52"/>
      <c r="B59" s="32">
        <v>56</v>
      </c>
      <c r="C59" s="32" t="s">
        <v>2892</v>
      </c>
      <c r="D59" s="32" t="s">
        <v>2697</v>
      </c>
      <c r="E59" s="32"/>
      <c r="F59" s="32" t="s">
        <v>108</v>
      </c>
      <c r="G59" s="32" t="s">
        <v>109</v>
      </c>
      <c r="H59" s="52"/>
    </row>
    <row r="60" spans="1:8" ht="15" customHeight="1" x14ac:dyDescent="0.3">
      <c r="A60" s="52"/>
      <c r="B60" s="32">
        <v>57</v>
      </c>
      <c r="C60" s="32" t="s">
        <v>2893</v>
      </c>
      <c r="D60" s="32" t="s">
        <v>2694</v>
      </c>
      <c r="E60" s="32"/>
      <c r="F60" s="32" t="s">
        <v>108</v>
      </c>
      <c r="G60" s="32" t="s">
        <v>113</v>
      </c>
      <c r="H60" s="52"/>
    </row>
    <row r="61" spans="1:8" ht="15" customHeight="1" x14ac:dyDescent="0.3">
      <c r="A61" s="52"/>
      <c r="B61" s="32">
        <v>58</v>
      </c>
      <c r="C61" s="32" t="s">
        <v>2894</v>
      </c>
      <c r="D61" s="32" t="s">
        <v>2696</v>
      </c>
      <c r="E61" s="32"/>
      <c r="F61" s="32" t="s">
        <v>108</v>
      </c>
      <c r="G61" s="32" t="s">
        <v>112</v>
      </c>
      <c r="H61" s="52"/>
    </row>
    <row r="62" spans="1:8" ht="15" customHeight="1" x14ac:dyDescent="0.3">
      <c r="A62" s="52"/>
      <c r="B62" s="32">
        <v>59</v>
      </c>
      <c r="C62" s="32" t="s">
        <v>2895</v>
      </c>
      <c r="D62" s="32" t="s">
        <v>2694</v>
      </c>
      <c r="E62" s="32"/>
      <c r="F62" s="32" t="s">
        <v>108</v>
      </c>
      <c r="G62" s="32" t="s">
        <v>113</v>
      </c>
      <c r="H62" s="52"/>
    </row>
    <row r="63" spans="1:8" ht="15" customHeight="1" x14ac:dyDescent="0.3">
      <c r="A63" s="52"/>
      <c r="B63" s="32">
        <v>60</v>
      </c>
      <c r="C63" s="32" t="s">
        <v>2896</v>
      </c>
      <c r="D63" s="32" t="s">
        <v>2695</v>
      </c>
      <c r="E63" s="32"/>
      <c r="F63" s="32" t="s">
        <v>108</v>
      </c>
      <c r="G63" s="32" t="s">
        <v>110</v>
      </c>
      <c r="H63" s="52"/>
    </row>
    <row r="64" spans="1:8" ht="15" customHeight="1" x14ac:dyDescent="0.3">
      <c r="A64" s="52"/>
      <c r="B64" s="32">
        <v>61</v>
      </c>
      <c r="C64" s="32" t="s">
        <v>2897</v>
      </c>
      <c r="D64" s="32" t="s">
        <v>2695</v>
      </c>
      <c r="E64" s="32"/>
      <c r="F64" s="32" t="s">
        <v>108</v>
      </c>
      <c r="G64" s="32" t="s">
        <v>110</v>
      </c>
      <c r="H64" s="52"/>
    </row>
    <row r="65" spans="1:8" ht="15" customHeight="1" x14ac:dyDescent="0.3">
      <c r="A65" s="52"/>
      <c r="B65" s="32">
        <v>62</v>
      </c>
      <c r="C65" s="32" t="s">
        <v>2898</v>
      </c>
      <c r="D65" s="32" t="s">
        <v>2695</v>
      </c>
      <c r="E65" s="32"/>
      <c r="F65" s="32" t="s">
        <v>108</v>
      </c>
      <c r="G65" s="32" t="s">
        <v>110</v>
      </c>
      <c r="H65" s="52"/>
    </row>
    <row r="66" spans="1:8" ht="15" customHeight="1" x14ac:dyDescent="0.3">
      <c r="A66" s="52"/>
      <c r="B66" s="32">
        <v>63</v>
      </c>
      <c r="C66" s="32" t="s">
        <v>2899</v>
      </c>
      <c r="D66" s="32" t="s">
        <v>2695</v>
      </c>
      <c r="E66" s="32"/>
      <c r="F66" s="32" t="s">
        <v>108</v>
      </c>
      <c r="G66" s="32" t="s">
        <v>110</v>
      </c>
      <c r="H66" s="52"/>
    </row>
    <row r="67" spans="1:8" ht="15" customHeight="1" x14ac:dyDescent="0.3">
      <c r="A67" s="52"/>
      <c r="B67" s="32">
        <v>64</v>
      </c>
      <c r="C67" s="32" t="s">
        <v>2900</v>
      </c>
      <c r="D67" s="32" t="s">
        <v>2696</v>
      </c>
      <c r="E67" s="32"/>
      <c r="F67" s="32" t="s">
        <v>108</v>
      </c>
      <c r="G67" s="32" t="s">
        <v>112</v>
      </c>
      <c r="H67" s="52"/>
    </row>
    <row r="68" spans="1:8" ht="15" customHeight="1" x14ac:dyDescent="0.3">
      <c r="A68" s="52"/>
      <c r="B68" s="32">
        <v>65</v>
      </c>
      <c r="C68" s="32" t="s">
        <v>2901</v>
      </c>
      <c r="D68" s="32" t="s">
        <v>2696</v>
      </c>
      <c r="E68" s="32"/>
      <c r="F68" s="32" t="s">
        <v>108</v>
      </c>
      <c r="G68" s="32" t="s">
        <v>112</v>
      </c>
      <c r="H68" s="52"/>
    </row>
    <row r="69" spans="1:8" ht="15" customHeight="1" x14ac:dyDescent="0.3">
      <c r="A69" s="52"/>
      <c r="B69" s="32">
        <v>66</v>
      </c>
      <c r="C69" s="32" t="s">
        <v>2902</v>
      </c>
      <c r="D69" s="32" t="s">
        <v>2694</v>
      </c>
      <c r="E69" s="32"/>
      <c r="F69" s="32" t="s">
        <v>108</v>
      </c>
      <c r="G69" s="32" t="s">
        <v>113</v>
      </c>
      <c r="H69" s="52"/>
    </row>
    <row r="70" spans="1:8" ht="15" customHeight="1" x14ac:dyDescent="0.3">
      <c r="A70" s="52"/>
      <c r="B70" s="32">
        <v>67</v>
      </c>
      <c r="C70" s="32" t="s">
        <v>2903</v>
      </c>
      <c r="D70" s="32" t="s">
        <v>2694</v>
      </c>
      <c r="E70" s="32"/>
      <c r="F70" s="32" t="s">
        <v>108</v>
      </c>
      <c r="G70" s="32" t="s">
        <v>113</v>
      </c>
      <c r="H70" s="52"/>
    </row>
    <row r="71" spans="1:8" ht="15" customHeight="1" x14ac:dyDescent="0.3">
      <c r="A71" s="52"/>
      <c r="B71" s="32">
        <v>68</v>
      </c>
      <c r="C71" s="32" t="s">
        <v>2904</v>
      </c>
      <c r="D71" s="32" t="s">
        <v>2696</v>
      </c>
      <c r="E71" s="32"/>
      <c r="F71" s="32" t="s">
        <v>108</v>
      </c>
      <c r="G71" s="32" t="s">
        <v>112</v>
      </c>
      <c r="H71" s="52"/>
    </row>
    <row r="72" spans="1:8" ht="15" customHeight="1" x14ac:dyDescent="0.3">
      <c r="A72" s="52"/>
      <c r="B72" s="32">
        <v>69</v>
      </c>
      <c r="C72" s="32" t="s">
        <v>2905</v>
      </c>
      <c r="D72" s="32" t="s">
        <v>2694</v>
      </c>
      <c r="E72" s="32"/>
      <c r="F72" s="32" t="s">
        <v>108</v>
      </c>
      <c r="G72" s="32" t="s">
        <v>113</v>
      </c>
      <c r="H72" s="52"/>
    </row>
    <row r="73" spans="1:8" ht="15" customHeight="1" x14ac:dyDescent="0.3">
      <c r="A73" s="52"/>
      <c r="B73" s="32">
        <v>70</v>
      </c>
      <c r="C73" s="32" t="s">
        <v>2906</v>
      </c>
      <c r="D73" s="32" t="s">
        <v>2696</v>
      </c>
      <c r="E73" s="32"/>
      <c r="F73" s="32" t="s">
        <v>108</v>
      </c>
      <c r="G73" s="32" t="s">
        <v>112</v>
      </c>
      <c r="H73" s="52"/>
    </row>
    <row r="74" spans="1:8" ht="15" customHeight="1" x14ac:dyDescent="0.3">
      <c r="A74" s="52"/>
      <c r="B74" s="32">
        <v>71</v>
      </c>
      <c r="C74" s="32" t="s">
        <v>2907</v>
      </c>
      <c r="D74" s="32" t="s">
        <v>2694</v>
      </c>
      <c r="E74" s="32"/>
      <c r="F74" s="32" t="s">
        <v>108</v>
      </c>
      <c r="G74" s="32" t="s">
        <v>113</v>
      </c>
      <c r="H74" s="52"/>
    </row>
    <row r="75" spans="1:8" ht="15" customHeight="1" x14ac:dyDescent="0.3">
      <c r="A75" s="52"/>
      <c r="B75" s="32">
        <v>72</v>
      </c>
      <c r="C75" s="32" t="s">
        <v>2908</v>
      </c>
      <c r="D75" s="32" t="s">
        <v>2694</v>
      </c>
      <c r="E75" s="32"/>
      <c r="F75" s="32" t="s">
        <v>108</v>
      </c>
      <c r="G75" s="32" t="s">
        <v>113</v>
      </c>
      <c r="H75" s="52"/>
    </row>
    <row r="76" spans="1:8" ht="15" customHeight="1" x14ac:dyDescent="0.3">
      <c r="A76" s="52"/>
      <c r="B76" s="32">
        <v>73</v>
      </c>
      <c r="C76" s="32" t="s">
        <v>2909</v>
      </c>
      <c r="D76" s="32" t="s">
        <v>2695</v>
      </c>
      <c r="E76" s="32"/>
      <c r="F76" s="32" t="s">
        <v>108</v>
      </c>
      <c r="G76" s="32" t="s">
        <v>110</v>
      </c>
      <c r="H76" s="52"/>
    </row>
    <row r="77" spans="1:8" ht="15" customHeight="1" x14ac:dyDescent="0.3">
      <c r="A77" s="52"/>
      <c r="B77" s="32">
        <v>74</v>
      </c>
      <c r="C77" s="32" t="s">
        <v>2910</v>
      </c>
      <c r="D77" s="32" t="s">
        <v>2695</v>
      </c>
      <c r="E77" s="32"/>
      <c r="F77" s="32" t="s">
        <v>108</v>
      </c>
      <c r="G77" s="32" t="s">
        <v>110</v>
      </c>
      <c r="H77" s="52"/>
    </row>
    <row r="78" spans="1:8" ht="15" customHeight="1" x14ac:dyDescent="0.3">
      <c r="A78" s="52"/>
      <c r="B78" s="32">
        <v>75</v>
      </c>
      <c r="C78" s="32" t="s">
        <v>2911</v>
      </c>
      <c r="D78" s="32" t="s">
        <v>2695</v>
      </c>
      <c r="E78" s="32"/>
      <c r="F78" s="32" t="s">
        <v>108</v>
      </c>
      <c r="G78" s="32" t="s">
        <v>110</v>
      </c>
      <c r="H78" s="52"/>
    </row>
    <row r="79" spans="1:8" ht="15" customHeight="1" x14ac:dyDescent="0.3">
      <c r="A79" s="52"/>
      <c r="B79" s="32">
        <v>76</v>
      </c>
      <c r="C79" s="32" t="s">
        <v>2912</v>
      </c>
      <c r="D79" s="32" t="s">
        <v>2694</v>
      </c>
      <c r="E79" s="32"/>
      <c r="F79" s="32" t="s">
        <v>108</v>
      </c>
      <c r="G79" s="32" t="s">
        <v>113</v>
      </c>
      <c r="H79" s="52"/>
    </row>
    <row r="80" spans="1:8" ht="15" customHeight="1" x14ac:dyDescent="0.3">
      <c r="A80" s="52"/>
      <c r="B80" s="32">
        <v>77</v>
      </c>
      <c r="C80" s="32" t="s">
        <v>2913</v>
      </c>
      <c r="D80" s="32" t="s">
        <v>2694</v>
      </c>
      <c r="E80" s="32"/>
      <c r="F80" s="32" t="s">
        <v>108</v>
      </c>
      <c r="G80" s="32" t="s">
        <v>113</v>
      </c>
      <c r="H80" s="52"/>
    </row>
    <row r="81" spans="1:8" ht="15" customHeight="1" x14ac:dyDescent="0.3">
      <c r="A81" s="52"/>
      <c r="B81" s="32">
        <v>78</v>
      </c>
      <c r="C81" s="32" t="s">
        <v>2914</v>
      </c>
      <c r="D81" s="32" t="s">
        <v>2695</v>
      </c>
      <c r="E81" s="32"/>
      <c r="F81" s="32" t="s">
        <v>108</v>
      </c>
      <c r="G81" s="32" t="s">
        <v>110</v>
      </c>
      <c r="H81" s="52"/>
    </row>
    <row r="82" spans="1:8" ht="15" customHeight="1" x14ac:dyDescent="0.3">
      <c r="A82" s="52"/>
      <c r="B82" s="32">
        <v>79</v>
      </c>
      <c r="C82" s="32" t="s">
        <v>2915</v>
      </c>
      <c r="D82" s="32" t="s">
        <v>2694</v>
      </c>
      <c r="E82" s="32"/>
      <c r="F82" s="32" t="s">
        <v>108</v>
      </c>
      <c r="G82" s="32" t="s">
        <v>113</v>
      </c>
      <c r="H82" s="52"/>
    </row>
    <row r="83" spans="1:8" ht="15" customHeight="1" x14ac:dyDescent="0.3">
      <c r="A83" s="52"/>
      <c r="B83" s="32">
        <v>80</v>
      </c>
      <c r="C83" s="32" t="s">
        <v>2916</v>
      </c>
      <c r="D83" s="32" t="s">
        <v>2695</v>
      </c>
      <c r="E83" s="32"/>
      <c r="F83" s="32" t="s">
        <v>108</v>
      </c>
      <c r="G83" s="32" t="s">
        <v>110</v>
      </c>
      <c r="H83" s="52"/>
    </row>
    <row r="84" spans="1:8" ht="15" customHeight="1" x14ac:dyDescent="0.3">
      <c r="A84" s="52"/>
      <c r="B84" s="32">
        <v>81</v>
      </c>
      <c r="C84" s="32" t="s">
        <v>2917</v>
      </c>
      <c r="D84" s="32" t="s">
        <v>2696</v>
      </c>
      <c r="E84" s="32"/>
      <c r="F84" s="32" t="s">
        <v>108</v>
      </c>
      <c r="G84" s="32" t="s">
        <v>112</v>
      </c>
      <c r="H84" s="52"/>
    </row>
    <row r="85" spans="1:8" ht="15" customHeight="1" x14ac:dyDescent="0.3">
      <c r="A85" s="52"/>
      <c r="B85" s="32">
        <v>82</v>
      </c>
      <c r="C85" s="32" t="s">
        <v>2918</v>
      </c>
      <c r="D85" s="32" t="s">
        <v>2694</v>
      </c>
      <c r="E85" s="32"/>
      <c r="F85" s="32" t="s">
        <v>108</v>
      </c>
      <c r="G85" s="32" t="s">
        <v>113</v>
      </c>
      <c r="H85" s="52"/>
    </row>
    <row r="86" spans="1:8" ht="15" customHeight="1" x14ac:dyDescent="0.3">
      <c r="A86" s="52"/>
      <c r="B86" s="32">
        <v>83</v>
      </c>
      <c r="C86" s="32" t="s">
        <v>2919</v>
      </c>
      <c r="D86" s="32" t="s">
        <v>2694</v>
      </c>
      <c r="E86" s="32"/>
      <c r="F86" s="32" t="s">
        <v>108</v>
      </c>
      <c r="G86" s="32" t="s">
        <v>113</v>
      </c>
      <c r="H86" s="52"/>
    </row>
    <row r="87" spans="1:8" ht="15" customHeight="1" x14ac:dyDescent="0.3">
      <c r="A87" s="52"/>
      <c r="B87" s="32">
        <v>84</v>
      </c>
      <c r="C87" s="32" t="s">
        <v>2920</v>
      </c>
      <c r="D87" s="32" t="s">
        <v>2694</v>
      </c>
      <c r="E87" s="32"/>
      <c r="F87" s="32" t="s">
        <v>108</v>
      </c>
      <c r="G87" s="32" t="s">
        <v>113</v>
      </c>
      <c r="H87" s="52"/>
    </row>
    <row r="88" spans="1:8" ht="15" customHeight="1" x14ac:dyDescent="0.3">
      <c r="A88" s="52"/>
      <c r="B88" s="32">
        <v>85</v>
      </c>
      <c r="C88" s="32" t="s">
        <v>2921</v>
      </c>
      <c r="D88" s="32" t="s">
        <v>2695</v>
      </c>
      <c r="E88" s="32"/>
      <c r="F88" s="32" t="s">
        <v>108</v>
      </c>
      <c r="G88" s="32" t="s">
        <v>110</v>
      </c>
      <c r="H88" s="52"/>
    </row>
    <row r="89" spans="1:8" ht="15" customHeight="1" x14ac:dyDescent="0.3">
      <c r="A89" s="52"/>
      <c r="B89" s="32">
        <v>86</v>
      </c>
      <c r="C89" s="32" t="s">
        <v>2922</v>
      </c>
      <c r="D89" s="32" t="s">
        <v>2696</v>
      </c>
      <c r="E89" s="32"/>
      <c r="F89" s="32" t="s">
        <v>108</v>
      </c>
      <c r="G89" s="32" t="s">
        <v>112</v>
      </c>
      <c r="H89" s="52"/>
    </row>
    <row r="90" spans="1:8" ht="15" customHeight="1" x14ac:dyDescent="0.3">
      <c r="A90" s="52"/>
      <c r="B90" s="32">
        <v>87</v>
      </c>
      <c r="C90" s="32" t="s">
        <v>2923</v>
      </c>
      <c r="D90" s="32" t="s">
        <v>2694</v>
      </c>
      <c r="E90" s="32"/>
      <c r="F90" s="32" t="s">
        <v>108</v>
      </c>
      <c r="G90" s="32" t="s">
        <v>113</v>
      </c>
      <c r="H90" s="52"/>
    </row>
    <row r="91" spans="1:8" ht="15" customHeight="1" x14ac:dyDescent="0.3">
      <c r="A91" s="52"/>
      <c r="B91" s="32">
        <v>88</v>
      </c>
      <c r="C91" s="32" t="s">
        <v>2924</v>
      </c>
      <c r="D91" s="32" t="s">
        <v>2695</v>
      </c>
      <c r="E91" s="32"/>
      <c r="F91" s="32" t="s">
        <v>108</v>
      </c>
      <c r="G91" s="32" t="s">
        <v>110</v>
      </c>
      <c r="H91" s="52"/>
    </row>
    <row r="92" spans="1:8" ht="15" customHeight="1" x14ac:dyDescent="0.3">
      <c r="A92" s="52"/>
      <c r="B92" s="32">
        <v>89</v>
      </c>
      <c r="C92" s="32" t="s">
        <v>2925</v>
      </c>
      <c r="D92" s="32" t="s">
        <v>2694</v>
      </c>
      <c r="E92" s="32"/>
      <c r="F92" s="32" t="s">
        <v>108</v>
      </c>
      <c r="G92" s="32" t="s">
        <v>113</v>
      </c>
      <c r="H92" s="52"/>
    </row>
    <row r="93" spans="1:8" ht="15" customHeight="1" x14ac:dyDescent="0.3">
      <c r="A93" s="52"/>
      <c r="B93" s="32">
        <v>90</v>
      </c>
      <c r="C93" s="32" t="s">
        <v>2926</v>
      </c>
      <c r="D93" s="32" t="s">
        <v>2694</v>
      </c>
      <c r="E93" s="32"/>
      <c r="F93" s="32" t="s">
        <v>108</v>
      </c>
      <c r="G93" s="32" t="s">
        <v>113</v>
      </c>
      <c r="H93" s="52"/>
    </row>
    <row r="94" spans="1:8" ht="15" customHeight="1" x14ac:dyDescent="0.3">
      <c r="A94" s="52"/>
      <c r="B94" s="32">
        <v>91</v>
      </c>
      <c r="C94" s="32" t="s">
        <v>2927</v>
      </c>
      <c r="D94" s="32" t="s">
        <v>2695</v>
      </c>
      <c r="E94" s="32"/>
      <c r="F94" s="32" t="s">
        <v>108</v>
      </c>
      <c r="G94" s="32" t="s">
        <v>110</v>
      </c>
      <c r="H94" s="52"/>
    </row>
    <row r="95" spans="1:8" ht="15" customHeight="1" x14ac:dyDescent="0.3">
      <c r="A95" s="52"/>
      <c r="B95" s="32">
        <v>92</v>
      </c>
      <c r="C95" s="32" t="s">
        <v>2928</v>
      </c>
      <c r="D95" s="32" t="s">
        <v>2695</v>
      </c>
      <c r="E95" s="32"/>
      <c r="F95" s="32" t="s">
        <v>108</v>
      </c>
      <c r="G95" s="32" t="s">
        <v>110</v>
      </c>
      <c r="H95" s="52"/>
    </row>
    <row r="96" spans="1:8" ht="15" customHeight="1" x14ac:dyDescent="0.3">
      <c r="A96" s="52"/>
      <c r="B96" s="32">
        <v>93</v>
      </c>
      <c r="C96" s="32" t="s">
        <v>2929</v>
      </c>
      <c r="D96" s="32" t="s">
        <v>2694</v>
      </c>
      <c r="E96" s="32"/>
      <c r="F96" s="32" t="s">
        <v>108</v>
      </c>
      <c r="G96" s="32" t="s">
        <v>113</v>
      </c>
      <c r="H96" s="52"/>
    </row>
    <row r="97" spans="1:8" ht="15" customHeight="1" x14ac:dyDescent="0.3">
      <c r="A97" s="52"/>
      <c r="B97" s="32">
        <v>94</v>
      </c>
      <c r="C97" s="32" t="s">
        <v>2930</v>
      </c>
      <c r="D97" s="32" t="s">
        <v>2695</v>
      </c>
      <c r="E97" s="32"/>
      <c r="F97" s="32" t="s">
        <v>108</v>
      </c>
      <c r="G97" s="32" t="s">
        <v>110</v>
      </c>
      <c r="H97" s="52"/>
    </row>
    <row r="98" spans="1:8" ht="15" customHeight="1" x14ac:dyDescent="0.3">
      <c r="A98" s="52"/>
      <c r="B98" s="32">
        <v>95</v>
      </c>
      <c r="C98" s="32" t="s">
        <v>2931</v>
      </c>
      <c r="D98" s="32" t="s">
        <v>2694</v>
      </c>
      <c r="E98" s="32"/>
      <c r="F98" s="32" t="s">
        <v>108</v>
      </c>
      <c r="G98" s="32" t="s">
        <v>113</v>
      </c>
      <c r="H98" s="52"/>
    </row>
    <row r="99" spans="1:8" ht="15" customHeight="1" x14ac:dyDescent="0.3">
      <c r="A99" s="52"/>
      <c r="B99" s="32">
        <v>96</v>
      </c>
      <c r="C99" s="32" t="s">
        <v>2932</v>
      </c>
      <c r="D99" s="32" t="s">
        <v>2695</v>
      </c>
      <c r="E99" s="32"/>
      <c r="F99" s="32" t="s">
        <v>108</v>
      </c>
      <c r="G99" s="32" t="s">
        <v>110</v>
      </c>
      <c r="H99" s="52"/>
    </row>
    <row r="100" spans="1:8" ht="15" customHeight="1" x14ac:dyDescent="0.3">
      <c r="A100" s="52"/>
      <c r="B100" s="32">
        <v>97</v>
      </c>
      <c r="C100" s="32" t="s">
        <v>2933</v>
      </c>
      <c r="D100" s="32" t="s">
        <v>2695</v>
      </c>
      <c r="E100" s="32"/>
      <c r="F100" s="32" t="s">
        <v>108</v>
      </c>
      <c r="G100" s="32" t="s">
        <v>110</v>
      </c>
      <c r="H100" s="52"/>
    </row>
    <row r="101" spans="1:8" ht="15" customHeight="1" x14ac:dyDescent="0.3">
      <c r="A101" s="52"/>
      <c r="B101" s="32">
        <v>98</v>
      </c>
      <c r="C101" s="32" t="s">
        <v>2934</v>
      </c>
      <c r="D101" s="32" t="s">
        <v>2695</v>
      </c>
      <c r="E101" s="32"/>
      <c r="F101" s="32" t="s">
        <v>108</v>
      </c>
      <c r="G101" s="32" t="s">
        <v>110</v>
      </c>
      <c r="H101" s="52"/>
    </row>
    <row r="102" spans="1:8" ht="15" customHeight="1" x14ac:dyDescent="0.3">
      <c r="A102" s="52"/>
      <c r="B102" s="32">
        <v>99</v>
      </c>
      <c r="C102" s="32" t="s">
        <v>2935</v>
      </c>
      <c r="D102" s="32" t="s">
        <v>2695</v>
      </c>
      <c r="E102" s="32"/>
      <c r="F102" s="32" t="s">
        <v>108</v>
      </c>
      <c r="G102" s="32" t="s">
        <v>110</v>
      </c>
      <c r="H102" s="52"/>
    </row>
    <row r="103" spans="1:8" ht="15" customHeight="1" x14ac:dyDescent="0.3">
      <c r="A103" s="52"/>
      <c r="B103" s="32">
        <v>100</v>
      </c>
      <c r="C103" s="32" t="s">
        <v>2936</v>
      </c>
      <c r="D103" s="32" t="s">
        <v>2695</v>
      </c>
      <c r="E103" s="32"/>
      <c r="F103" s="32" t="s">
        <v>108</v>
      </c>
      <c r="G103" s="32" t="s">
        <v>110</v>
      </c>
      <c r="H103" s="52"/>
    </row>
    <row r="104" spans="1:8" ht="15" customHeight="1" x14ac:dyDescent="0.3">
      <c r="A104" s="52"/>
      <c r="B104" s="32">
        <v>101</v>
      </c>
      <c r="C104" s="32" t="s">
        <v>2937</v>
      </c>
      <c r="D104" s="32" t="s">
        <v>2695</v>
      </c>
      <c r="E104" s="32"/>
      <c r="F104" s="32" t="s">
        <v>108</v>
      </c>
      <c r="G104" s="32" t="s">
        <v>110</v>
      </c>
      <c r="H104" s="52"/>
    </row>
    <row r="105" spans="1:8" ht="15" customHeight="1" x14ac:dyDescent="0.3">
      <c r="A105" s="52"/>
      <c r="B105" s="32">
        <v>102</v>
      </c>
      <c r="C105" s="32" t="s">
        <v>2938</v>
      </c>
      <c r="D105" s="32" t="s">
        <v>2694</v>
      </c>
      <c r="E105" s="32"/>
      <c r="F105" s="32" t="s">
        <v>108</v>
      </c>
      <c r="G105" s="32" t="s">
        <v>113</v>
      </c>
      <c r="H105" s="52"/>
    </row>
    <row r="106" spans="1:8" ht="15" customHeight="1" x14ac:dyDescent="0.3">
      <c r="A106" s="52"/>
      <c r="B106" s="32">
        <v>103</v>
      </c>
      <c r="C106" s="32" t="s">
        <v>2939</v>
      </c>
      <c r="D106" s="32" t="s">
        <v>2694</v>
      </c>
      <c r="E106" s="32"/>
      <c r="F106" s="32" t="s">
        <v>108</v>
      </c>
      <c r="G106" s="32" t="s">
        <v>113</v>
      </c>
      <c r="H106" s="52"/>
    </row>
    <row r="107" spans="1:8" ht="15" customHeight="1" x14ac:dyDescent="0.3">
      <c r="A107" s="52"/>
      <c r="B107" s="32">
        <v>104</v>
      </c>
      <c r="C107" s="32" t="s">
        <v>2940</v>
      </c>
      <c r="D107" s="32" t="s">
        <v>2695</v>
      </c>
      <c r="E107" s="32"/>
      <c r="F107" s="32" t="s">
        <v>108</v>
      </c>
      <c r="G107" s="32" t="s">
        <v>110</v>
      </c>
      <c r="H107" s="52"/>
    </row>
    <row r="108" spans="1:8" ht="15" customHeight="1" x14ac:dyDescent="0.3">
      <c r="A108" s="52"/>
      <c r="B108" s="32">
        <v>105</v>
      </c>
      <c r="C108" s="32" t="s">
        <v>2941</v>
      </c>
      <c r="D108" s="32" t="s">
        <v>2694</v>
      </c>
      <c r="E108" s="32"/>
      <c r="F108" s="32" t="s">
        <v>108</v>
      </c>
      <c r="G108" s="32" t="s">
        <v>113</v>
      </c>
      <c r="H108" s="52"/>
    </row>
    <row r="109" spans="1:8" ht="15" customHeight="1" x14ac:dyDescent="0.3">
      <c r="A109" s="52"/>
      <c r="B109" s="32">
        <v>106</v>
      </c>
      <c r="C109" s="32" t="s">
        <v>2942</v>
      </c>
      <c r="D109" s="32" t="s">
        <v>2695</v>
      </c>
      <c r="E109" s="32"/>
      <c r="F109" s="32" t="s">
        <v>108</v>
      </c>
      <c r="G109" s="32" t="s">
        <v>110</v>
      </c>
      <c r="H109" s="52"/>
    </row>
    <row r="110" spans="1:8" ht="15" customHeight="1" x14ac:dyDescent="0.3">
      <c r="A110" s="52"/>
      <c r="B110" s="32">
        <v>107</v>
      </c>
      <c r="C110" s="32" t="s">
        <v>2943</v>
      </c>
      <c r="D110" s="32" t="s">
        <v>2695</v>
      </c>
      <c r="E110" s="32"/>
      <c r="F110" s="32" t="s">
        <v>108</v>
      </c>
      <c r="G110" s="32" t="s">
        <v>110</v>
      </c>
      <c r="H110" s="52"/>
    </row>
    <row r="111" spans="1:8" ht="15" customHeight="1" x14ac:dyDescent="0.3">
      <c r="A111" s="52"/>
      <c r="B111" s="32">
        <v>108</v>
      </c>
      <c r="C111" s="32" t="s">
        <v>2944</v>
      </c>
      <c r="D111" s="32" t="s">
        <v>2695</v>
      </c>
      <c r="E111" s="32"/>
      <c r="F111" s="32" t="s">
        <v>108</v>
      </c>
      <c r="G111" s="32" t="s">
        <v>110</v>
      </c>
      <c r="H111" s="52"/>
    </row>
    <row r="112" spans="1:8" ht="15" customHeight="1" x14ac:dyDescent="0.3">
      <c r="A112" s="52"/>
      <c r="B112" s="32">
        <v>109</v>
      </c>
      <c r="C112" s="32" t="s">
        <v>2945</v>
      </c>
      <c r="D112" s="32" t="s">
        <v>2695</v>
      </c>
      <c r="E112" s="32"/>
      <c r="F112" s="32" t="s">
        <v>108</v>
      </c>
      <c r="G112" s="32" t="s">
        <v>110</v>
      </c>
      <c r="H112" s="52"/>
    </row>
    <row r="113" spans="1:8" ht="15" customHeight="1" x14ac:dyDescent="0.3">
      <c r="A113" s="52"/>
      <c r="B113" s="32">
        <v>110</v>
      </c>
      <c r="C113" s="32" t="s">
        <v>2946</v>
      </c>
      <c r="D113" s="32" t="s">
        <v>2695</v>
      </c>
      <c r="E113" s="32"/>
      <c r="F113" s="32" t="s">
        <v>108</v>
      </c>
      <c r="G113" s="32" t="s">
        <v>110</v>
      </c>
      <c r="H113" s="52"/>
    </row>
    <row r="114" spans="1:8" ht="15" customHeight="1" x14ac:dyDescent="0.3">
      <c r="A114" s="52"/>
      <c r="B114" s="32">
        <v>111</v>
      </c>
      <c r="C114" s="32" t="s">
        <v>2947</v>
      </c>
      <c r="D114" s="32" t="s">
        <v>2694</v>
      </c>
      <c r="E114" s="32"/>
      <c r="F114" s="32" t="s">
        <v>108</v>
      </c>
      <c r="G114" s="32" t="s">
        <v>113</v>
      </c>
      <c r="H114" s="52"/>
    </row>
    <row r="115" spans="1:8" ht="15" customHeight="1" x14ac:dyDescent="0.3">
      <c r="A115" s="52"/>
      <c r="B115" s="32">
        <v>112</v>
      </c>
      <c r="C115" s="32" t="s">
        <v>2948</v>
      </c>
      <c r="D115" s="32" t="s">
        <v>2694</v>
      </c>
      <c r="E115" s="32"/>
      <c r="F115" s="32" t="s">
        <v>108</v>
      </c>
      <c r="G115" s="32" t="s">
        <v>113</v>
      </c>
      <c r="H115" s="52"/>
    </row>
    <row r="116" spans="1:8" ht="15" customHeight="1" x14ac:dyDescent="0.3">
      <c r="A116" s="52"/>
      <c r="B116" s="32">
        <v>113</v>
      </c>
      <c r="C116" s="32" t="s">
        <v>2949</v>
      </c>
      <c r="D116" s="32" t="s">
        <v>2695</v>
      </c>
      <c r="E116" s="32"/>
      <c r="F116" s="32" t="s">
        <v>108</v>
      </c>
      <c r="G116" s="32" t="s">
        <v>110</v>
      </c>
      <c r="H116" s="52"/>
    </row>
    <row r="117" spans="1:8" ht="15" customHeight="1" x14ac:dyDescent="0.3">
      <c r="A117" s="52"/>
      <c r="B117" s="32">
        <v>114</v>
      </c>
      <c r="C117" s="32" t="s">
        <v>2950</v>
      </c>
      <c r="D117" s="32" t="s">
        <v>2695</v>
      </c>
      <c r="E117" s="32"/>
      <c r="F117" s="32" t="s">
        <v>108</v>
      </c>
      <c r="G117" s="32" t="s">
        <v>110</v>
      </c>
      <c r="H117" s="52"/>
    </row>
    <row r="118" spans="1:8" ht="15" customHeight="1" x14ac:dyDescent="0.3">
      <c r="A118" s="52"/>
      <c r="B118" s="32">
        <v>115</v>
      </c>
      <c r="C118" s="32" t="s">
        <v>2951</v>
      </c>
      <c r="D118" s="32" t="s">
        <v>2694</v>
      </c>
      <c r="E118" s="32"/>
      <c r="F118" s="32" t="s">
        <v>108</v>
      </c>
      <c r="G118" s="32" t="s">
        <v>113</v>
      </c>
      <c r="H118" s="52"/>
    </row>
    <row r="119" spans="1:8" ht="15" customHeight="1" x14ac:dyDescent="0.3">
      <c r="A119" s="52"/>
      <c r="B119" s="32">
        <v>116</v>
      </c>
      <c r="C119" s="32" t="s">
        <v>2952</v>
      </c>
      <c r="D119" s="32" t="s">
        <v>2694</v>
      </c>
      <c r="E119" s="32"/>
      <c r="F119" s="32" t="s">
        <v>108</v>
      </c>
      <c r="G119" s="32" t="s">
        <v>113</v>
      </c>
      <c r="H119" s="52"/>
    </row>
    <row r="120" spans="1:8" ht="15" customHeight="1" x14ac:dyDescent="0.3">
      <c r="A120" s="52"/>
      <c r="B120" s="32">
        <v>117</v>
      </c>
      <c r="C120" s="32" t="s">
        <v>2953</v>
      </c>
      <c r="D120" s="32" t="s">
        <v>2696</v>
      </c>
      <c r="E120" s="32"/>
      <c r="F120" s="32" t="s">
        <v>108</v>
      </c>
      <c r="G120" s="32" t="s">
        <v>112</v>
      </c>
      <c r="H120" s="52"/>
    </row>
    <row r="121" spans="1:8" ht="15" customHeight="1" x14ac:dyDescent="0.3">
      <c r="A121" s="52"/>
      <c r="B121" s="32">
        <v>118</v>
      </c>
      <c r="C121" s="32" t="s">
        <v>2954</v>
      </c>
      <c r="D121" s="32" t="s">
        <v>2696</v>
      </c>
      <c r="E121" s="32"/>
      <c r="F121" s="32" t="s">
        <v>108</v>
      </c>
      <c r="G121" s="32" t="s">
        <v>112</v>
      </c>
      <c r="H121" s="52"/>
    </row>
    <row r="122" spans="1:8" ht="15" customHeight="1" x14ac:dyDescent="0.3">
      <c r="A122" s="52"/>
      <c r="B122" s="32">
        <v>119</v>
      </c>
      <c r="C122" s="32" t="s">
        <v>2955</v>
      </c>
      <c r="D122" s="32" t="s">
        <v>2696</v>
      </c>
      <c r="E122" s="32"/>
      <c r="F122" s="32" t="s">
        <v>108</v>
      </c>
      <c r="G122" s="32" t="s">
        <v>112</v>
      </c>
      <c r="H122" s="52"/>
    </row>
    <row r="123" spans="1:8" ht="15" customHeight="1" x14ac:dyDescent="0.3">
      <c r="A123" s="52"/>
      <c r="B123" s="32">
        <v>120</v>
      </c>
      <c r="C123" s="32" t="s">
        <v>2956</v>
      </c>
      <c r="D123" s="32" t="s">
        <v>2696</v>
      </c>
      <c r="E123" s="32"/>
      <c r="F123" s="32" t="s">
        <v>108</v>
      </c>
      <c r="G123" s="32" t="s">
        <v>112</v>
      </c>
      <c r="H123" s="52"/>
    </row>
    <row r="124" spans="1:8" ht="15" customHeight="1" x14ac:dyDescent="0.3">
      <c r="A124" s="52"/>
      <c r="B124" s="32">
        <v>121</v>
      </c>
      <c r="C124" s="32" t="s">
        <v>2957</v>
      </c>
      <c r="D124" s="32" t="s">
        <v>2696</v>
      </c>
      <c r="E124" s="32"/>
      <c r="F124" s="32" t="s">
        <v>108</v>
      </c>
      <c r="G124" s="32" t="s">
        <v>112</v>
      </c>
      <c r="H124" s="52"/>
    </row>
    <row r="125" spans="1:8" ht="15" customHeight="1" x14ac:dyDescent="0.3">
      <c r="A125" s="52"/>
      <c r="B125" s="32">
        <v>122</v>
      </c>
      <c r="C125" s="32" t="s">
        <v>2958</v>
      </c>
      <c r="D125" s="32" t="s">
        <v>2694</v>
      </c>
      <c r="E125" s="32"/>
      <c r="F125" s="32" t="s">
        <v>108</v>
      </c>
      <c r="G125" s="32" t="s">
        <v>113</v>
      </c>
      <c r="H125" s="52"/>
    </row>
    <row r="126" spans="1:8" ht="15" customHeight="1" x14ac:dyDescent="0.3">
      <c r="A126" s="52"/>
      <c r="B126" s="32">
        <v>123</v>
      </c>
      <c r="C126" s="32" t="s">
        <v>2959</v>
      </c>
      <c r="D126" s="32" t="s">
        <v>2695</v>
      </c>
      <c r="E126" s="32"/>
      <c r="F126" s="32" t="s">
        <v>108</v>
      </c>
      <c r="G126" s="32" t="s">
        <v>110</v>
      </c>
      <c r="H126" s="52"/>
    </row>
    <row r="127" spans="1:8" ht="15" customHeight="1" x14ac:dyDescent="0.3">
      <c r="A127" s="52"/>
      <c r="B127" s="32">
        <v>124</v>
      </c>
      <c r="C127" s="32" t="s">
        <v>2960</v>
      </c>
      <c r="D127" s="32" t="s">
        <v>2695</v>
      </c>
      <c r="E127" s="32"/>
      <c r="F127" s="32" t="s">
        <v>108</v>
      </c>
      <c r="G127" s="32" t="s">
        <v>110</v>
      </c>
      <c r="H127" s="52"/>
    </row>
    <row r="128" spans="1:8" ht="15" customHeight="1" x14ac:dyDescent="0.3">
      <c r="A128" s="52"/>
      <c r="B128" s="32">
        <v>125</v>
      </c>
      <c r="C128" s="32" t="s">
        <v>2961</v>
      </c>
      <c r="D128" s="32" t="s">
        <v>2696</v>
      </c>
      <c r="E128" s="32"/>
      <c r="F128" s="32" t="s">
        <v>108</v>
      </c>
      <c r="G128" s="32" t="s">
        <v>112</v>
      </c>
      <c r="H128" s="52"/>
    </row>
    <row r="129" spans="1:8" ht="15" customHeight="1" x14ac:dyDescent="0.3">
      <c r="A129" s="52"/>
      <c r="B129" s="32">
        <v>126</v>
      </c>
      <c r="C129" s="32" t="s">
        <v>2962</v>
      </c>
      <c r="D129" s="32" t="s">
        <v>2696</v>
      </c>
      <c r="E129" s="32"/>
      <c r="F129" s="32" t="s">
        <v>108</v>
      </c>
      <c r="G129" s="32" t="s">
        <v>112</v>
      </c>
      <c r="H129" s="52"/>
    </row>
    <row r="130" spans="1:8" ht="15" customHeight="1" x14ac:dyDescent="0.3">
      <c r="A130" s="52"/>
      <c r="B130" s="32">
        <v>127</v>
      </c>
      <c r="C130" s="32" t="s">
        <v>2963</v>
      </c>
      <c r="D130" s="32" t="s">
        <v>2695</v>
      </c>
      <c r="E130" s="32"/>
      <c r="F130" s="32" t="s">
        <v>108</v>
      </c>
      <c r="G130" s="32" t="s">
        <v>110</v>
      </c>
      <c r="H130" s="52"/>
    </row>
    <row r="131" spans="1:8" ht="15" customHeight="1" x14ac:dyDescent="0.3">
      <c r="A131" s="52"/>
      <c r="B131" s="32">
        <v>128</v>
      </c>
      <c r="C131" s="32" t="s">
        <v>2964</v>
      </c>
      <c r="D131" s="32" t="s">
        <v>2696</v>
      </c>
      <c r="E131" s="32"/>
      <c r="F131" s="32" t="s">
        <v>108</v>
      </c>
      <c r="G131" s="32" t="s">
        <v>112</v>
      </c>
      <c r="H131" s="52"/>
    </row>
    <row r="132" spans="1:8" ht="15" customHeight="1" x14ac:dyDescent="0.3">
      <c r="A132" s="52"/>
      <c r="B132" s="32">
        <v>129</v>
      </c>
      <c r="C132" s="32" t="s">
        <v>2965</v>
      </c>
      <c r="D132" s="32" t="s">
        <v>2695</v>
      </c>
      <c r="E132" s="32"/>
      <c r="F132" s="32" t="s">
        <v>108</v>
      </c>
      <c r="G132" s="32" t="s">
        <v>110</v>
      </c>
      <c r="H132" s="52"/>
    </row>
    <row r="133" spans="1:8" ht="15" customHeight="1" x14ac:dyDescent="0.3">
      <c r="A133" s="52"/>
      <c r="B133" s="32">
        <v>130</v>
      </c>
      <c r="C133" s="32" t="s">
        <v>2966</v>
      </c>
      <c r="D133" s="32" t="s">
        <v>2695</v>
      </c>
      <c r="E133" s="32"/>
      <c r="F133" s="32" t="s">
        <v>108</v>
      </c>
      <c r="G133" s="32" t="s">
        <v>110</v>
      </c>
      <c r="H133" s="52"/>
    </row>
    <row r="134" spans="1:8" ht="15" customHeight="1" x14ac:dyDescent="0.3">
      <c r="A134" s="52"/>
      <c r="B134" s="32">
        <v>131</v>
      </c>
      <c r="C134" s="32" t="s">
        <v>2967</v>
      </c>
      <c r="D134" s="32" t="s">
        <v>2694</v>
      </c>
      <c r="E134" s="32"/>
      <c r="F134" s="32" t="s">
        <v>108</v>
      </c>
      <c r="G134" s="32" t="s">
        <v>113</v>
      </c>
      <c r="H134" s="52"/>
    </row>
    <row r="135" spans="1:8" ht="15" customHeight="1" x14ac:dyDescent="0.3">
      <c r="A135" s="52"/>
      <c r="B135" s="32">
        <v>132</v>
      </c>
      <c r="C135" s="32" t="s">
        <v>2968</v>
      </c>
      <c r="D135" s="32" t="s">
        <v>2697</v>
      </c>
      <c r="E135" s="32"/>
      <c r="F135" s="32" t="s">
        <v>108</v>
      </c>
      <c r="G135" s="32" t="s">
        <v>109</v>
      </c>
      <c r="H135" s="52"/>
    </row>
    <row r="136" spans="1:8" ht="15" customHeight="1" x14ac:dyDescent="0.3">
      <c r="A136" s="52"/>
      <c r="B136" s="32">
        <v>133</v>
      </c>
      <c r="C136" s="32" t="s">
        <v>2969</v>
      </c>
      <c r="D136" s="32" t="s">
        <v>2697</v>
      </c>
      <c r="E136" s="32"/>
      <c r="F136" s="32" t="s">
        <v>108</v>
      </c>
      <c r="G136" s="32" t="s">
        <v>109</v>
      </c>
      <c r="H136" s="52"/>
    </row>
    <row r="137" spans="1:8" ht="15" customHeight="1" x14ac:dyDescent="0.3">
      <c r="A137" s="52"/>
      <c r="B137" s="32">
        <v>134</v>
      </c>
      <c r="C137" s="32" t="s">
        <v>2970</v>
      </c>
      <c r="D137" s="32" t="s">
        <v>2697</v>
      </c>
      <c r="E137" s="32"/>
      <c r="F137" s="32" t="s">
        <v>108</v>
      </c>
      <c r="G137" s="32" t="s">
        <v>109</v>
      </c>
      <c r="H137" s="52"/>
    </row>
    <row r="138" spans="1:8" ht="15" customHeight="1" x14ac:dyDescent="0.3">
      <c r="A138" s="52"/>
      <c r="B138" s="32">
        <v>135</v>
      </c>
      <c r="C138" s="32" t="s">
        <v>2971</v>
      </c>
      <c r="D138" s="32" t="s">
        <v>2697</v>
      </c>
      <c r="E138" s="32"/>
      <c r="F138" s="32" t="s">
        <v>108</v>
      </c>
      <c r="G138" s="32" t="s">
        <v>109</v>
      </c>
      <c r="H138" s="52"/>
    </row>
    <row r="139" spans="1:8" ht="15" customHeight="1" x14ac:dyDescent="0.3">
      <c r="A139" s="52"/>
      <c r="B139" s="32">
        <v>136</v>
      </c>
      <c r="C139" s="32" t="s">
        <v>2972</v>
      </c>
      <c r="D139" s="32" t="s">
        <v>2694</v>
      </c>
      <c r="E139" s="32"/>
      <c r="F139" s="32" t="s">
        <v>108</v>
      </c>
      <c r="G139" s="32" t="s">
        <v>113</v>
      </c>
      <c r="H139" s="52"/>
    </row>
    <row r="140" spans="1:8" ht="15" customHeight="1" x14ac:dyDescent="0.3">
      <c r="A140" s="52"/>
      <c r="B140" s="32">
        <v>137</v>
      </c>
      <c r="C140" s="32" t="s">
        <v>2973</v>
      </c>
      <c r="D140" s="32" t="s">
        <v>2695</v>
      </c>
      <c r="E140" s="32"/>
      <c r="F140" s="32" t="s">
        <v>108</v>
      </c>
      <c r="G140" s="32" t="s">
        <v>110</v>
      </c>
      <c r="H140" s="52"/>
    </row>
    <row r="141" spans="1:8" ht="15" customHeight="1" x14ac:dyDescent="0.3">
      <c r="A141" s="52"/>
      <c r="B141" s="32">
        <v>138</v>
      </c>
      <c r="C141" s="32" t="s">
        <v>2974</v>
      </c>
      <c r="D141" s="32" t="s">
        <v>2694</v>
      </c>
      <c r="E141" s="32"/>
      <c r="F141" s="32" t="s">
        <v>108</v>
      </c>
      <c r="G141" s="32" t="s">
        <v>113</v>
      </c>
      <c r="H141" s="52"/>
    </row>
    <row r="142" spans="1:8" ht="15" customHeight="1" x14ac:dyDescent="0.3">
      <c r="A142" s="52"/>
      <c r="B142" s="32">
        <v>139</v>
      </c>
      <c r="C142" s="32" t="s">
        <v>2975</v>
      </c>
      <c r="D142" s="32" t="s">
        <v>2694</v>
      </c>
      <c r="E142" s="32"/>
      <c r="F142" s="32" t="s">
        <v>108</v>
      </c>
      <c r="G142" s="32" t="s">
        <v>113</v>
      </c>
      <c r="H142" s="52"/>
    </row>
    <row r="143" spans="1:8" ht="15" customHeight="1" x14ac:dyDescent="0.3">
      <c r="A143" s="52"/>
      <c r="B143" s="32">
        <v>140</v>
      </c>
      <c r="C143" s="32" t="s">
        <v>2976</v>
      </c>
      <c r="D143" s="32" t="s">
        <v>2695</v>
      </c>
      <c r="E143" s="32"/>
      <c r="F143" s="32" t="s">
        <v>108</v>
      </c>
      <c r="G143" s="32" t="s">
        <v>110</v>
      </c>
      <c r="H143" s="52"/>
    </row>
    <row r="144" spans="1:8" ht="15" customHeight="1" x14ac:dyDescent="0.3">
      <c r="A144" s="52"/>
      <c r="B144" s="32">
        <v>141</v>
      </c>
      <c r="C144" s="32" t="s">
        <v>2977</v>
      </c>
      <c r="D144" s="32" t="s">
        <v>2697</v>
      </c>
      <c r="E144" s="32"/>
      <c r="F144" s="32" t="s">
        <v>108</v>
      </c>
      <c r="G144" s="32" t="s">
        <v>109</v>
      </c>
      <c r="H144" s="52"/>
    </row>
    <row r="145" spans="1:8" ht="15" customHeight="1" x14ac:dyDescent="0.3">
      <c r="A145" s="52"/>
      <c r="B145" s="32">
        <v>142</v>
      </c>
      <c r="C145" s="32" t="s">
        <v>2978</v>
      </c>
      <c r="D145" s="32" t="s">
        <v>2694</v>
      </c>
      <c r="E145" s="32"/>
      <c r="F145" s="32" t="s">
        <v>108</v>
      </c>
      <c r="G145" s="32" t="s">
        <v>113</v>
      </c>
      <c r="H145" s="52"/>
    </row>
    <row r="146" spans="1:8" ht="15" customHeight="1" x14ac:dyDescent="0.3">
      <c r="A146" s="52"/>
      <c r="B146" s="32">
        <v>143</v>
      </c>
      <c r="C146" s="32" t="s">
        <v>2979</v>
      </c>
      <c r="D146" s="32" t="s">
        <v>2696</v>
      </c>
      <c r="E146" s="32"/>
      <c r="F146" s="32" t="s">
        <v>108</v>
      </c>
      <c r="G146" s="32" t="s">
        <v>112</v>
      </c>
      <c r="H146" s="52"/>
    </row>
    <row r="147" spans="1:8" ht="15" customHeight="1" x14ac:dyDescent="0.3">
      <c r="A147" s="52"/>
      <c r="B147" s="32">
        <v>144</v>
      </c>
      <c r="C147" s="32" t="s">
        <v>2980</v>
      </c>
      <c r="D147" s="32" t="s">
        <v>2695</v>
      </c>
      <c r="E147" s="32"/>
      <c r="F147" s="32" t="s">
        <v>108</v>
      </c>
      <c r="G147" s="32" t="s">
        <v>110</v>
      </c>
      <c r="H147" s="52"/>
    </row>
    <row r="148" spans="1:8" ht="15" customHeight="1" x14ac:dyDescent="0.3">
      <c r="A148" s="52"/>
      <c r="B148" s="32">
        <v>145</v>
      </c>
      <c r="C148" s="32" t="s">
        <v>2981</v>
      </c>
      <c r="D148" s="32" t="s">
        <v>2694</v>
      </c>
      <c r="E148" s="32"/>
      <c r="F148" s="32" t="s">
        <v>108</v>
      </c>
      <c r="G148" s="32" t="s">
        <v>113</v>
      </c>
      <c r="H148" s="52"/>
    </row>
    <row r="149" spans="1:8" ht="15" customHeight="1" x14ac:dyDescent="0.3">
      <c r="A149" s="52"/>
      <c r="B149" s="32">
        <v>146</v>
      </c>
      <c r="C149" s="32" t="s">
        <v>2982</v>
      </c>
      <c r="D149" s="32" t="s">
        <v>2694</v>
      </c>
      <c r="E149" s="32"/>
      <c r="F149" s="32" t="s">
        <v>108</v>
      </c>
      <c r="G149" s="32" t="s">
        <v>113</v>
      </c>
      <c r="H149" s="52"/>
    </row>
    <row r="150" spans="1:8" ht="15" customHeight="1" x14ac:dyDescent="0.3">
      <c r="A150" s="52"/>
      <c r="B150" s="32">
        <v>147</v>
      </c>
      <c r="C150" s="32" t="s">
        <v>2983</v>
      </c>
      <c r="D150" s="32" t="s">
        <v>2694</v>
      </c>
      <c r="E150" s="32"/>
      <c r="F150" s="32" t="s">
        <v>108</v>
      </c>
      <c r="G150" s="32" t="s">
        <v>113</v>
      </c>
      <c r="H150" s="52"/>
    </row>
    <row r="151" spans="1:8" ht="15" customHeight="1" x14ac:dyDescent="0.3">
      <c r="A151" s="52"/>
      <c r="B151" s="32">
        <v>148</v>
      </c>
      <c r="C151" s="32" t="s">
        <v>2984</v>
      </c>
      <c r="D151" s="32" t="s">
        <v>2697</v>
      </c>
      <c r="E151" s="32"/>
      <c r="F151" s="32" t="s">
        <v>108</v>
      </c>
      <c r="G151" s="32" t="s">
        <v>109</v>
      </c>
      <c r="H151" s="52"/>
    </row>
    <row r="152" spans="1:8" ht="15" customHeight="1" x14ac:dyDescent="0.3">
      <c r="A152" s="52"/>
      <c r="B152" s="32">
        <v>149</v>
      </c>
      <c r="C152" s="32" t="s">
        <v>2985</v>
      </c>
      <c r="D152" s="32" t="s">
        <v>2696</v>
      </c>
      <c r="E152" s="32"/>
      <c r="F152" s="32" t="s">
        <v>108</v>
      </c>
      <c r="G152" s="32" t="s">
        <v>112</v>
      </c>
      <c r="H152" s="52"/>
    </row>
    <row r="153" spans="1:8" ht="15" customHeight="1" x14ac:dyDescent="0.3">
      <c r="A153" s="52"/>
      <c r="B153" s="32">
        <v>150</v>
      </c>
      <c r="C153" s="32" t="s">
        <v>2986</v>
      </c>
      <c r="D153" s="32" t="s">
        <v>2697</v>
      </c>
      <c r="E153" s="32"/>
      <c r="F153" s="32" t="s">
        <v>108</v>
      </c>
      <c r="G153" s="32" t="s">
        <v>109</v>
      </c>
      <c r="H153" s="52"/>
    </row>
    <row r="154" spans="1:8" ht="15" customHeight="1" x14ac:dyDescent="0.3">
      <c r="A154" s="52"/>
      <c r="B154" s="32">
        <v>151</v>
      </c>
      <c r="C154" s="32" t="s">
        <v>2987</v>
      </c>
      <c r="D154" s="32" t="s">
        <v>2697</v>
      </c>
      <c r="E154" s="32"/>
      <c r="F154" s="32" t="s">
        <v>108</v>
      </c>
      <c r="G154" s="32" t="s">
        <v>109</v>
      </c>
      <c r="H154" s="52"/>
    </row>
    <row r="155" spans="1:8" ht="15" customHeight="1" x14ac:dyDescent="0.3">
      <c r="A155" s="52"/>
      <c r="B155" s="32">
        <v>152</v>
      </c>
      <c r="C155" s="32" t="s">
        <v>2988</v>
      </c>
      <c r="D155" s="32" t="s">
        <v>2697</v>
      </c>
      <c r="E155" s="32"/>
      <c r="F155" s="32" t="s">
        <v>108</v>
      </c>
      <c r="G155" s="32" t="s">
        <v>109</v>
      </c>
      <c r="H155" s="52"/>
    </row>
    <row r="156" spans="1:8" ht="15" customHeight="1" x14ac:dyDescent="0.3">
      <c r="A156" s="52"/>
      <c r="B156" s="32">
        <v>153</v>
      </c>
      <c r="C156" s="32" t="s">
        <v>2989</v>
      </c>
      <c r="D156" s="32" t="s">
        <v>2697</v>
      </c>
      <c r="E156" s="32"/>
      <c r="F156" s="32" t="s">
        <v>108</v>
      </c>
      <c r="G156" s="32" t="s">
        <v>109</v>
      </c>
      <c r="H156" s="52"/>
    </row>
    <row r="157" spans="1:8" ht="15" customHeight="1" x14ac:dyDescent="0.3">
      <c r="A157" s="52"/>
      <c r="B157" s="32">
        <v>154</v>
      </c>
      <c r="C157" s="32" t="s">
        <v>2990</v>
      </c>
      <c r="D157" s="32" t="s">
        <v>2696</v>
      </c>
      <c r="E157" s="32"/>
      <c r="F157" s="32" t="s">
        <v>108</v>
      </c>
      <c r="G157" s="32" t="s">
        <v>112</v>
      </c>
      <c r="H157" s="52"/>
    </row>
    <row r="158" spans="1:8" ht="15" customHeight="1" x14ac:dyDescent="0.3">
      <c r="A158" s="52"/>
      <c r="B158" s="32">
        <v>155</v>
      </c>
      <c r="C158" s="32" t="s">
        <v>2991</v>
      </c>
      <c r="D158" s="32" t="s">
        <v>2697</v>
      </c>
      <c r="E158" s="32"/>
      <c r="F158" s="32" t="s">
        <v>108</v>
      </c>
      <c r="G158" s="32" t="s">
        <v>109</v>
      </c>
      <c r="H158" s="52"/>
    </row>
    <row r="159" spans="1:8" ht="15" customHeight="1" x14ac:dyDescent="0.3">
      <c r="A159" s="52"/>
      <c r="B159" s="32">
        <v>156</v>
      </c>
      <c r="C159" s="32" t="s">
        <v>2992</v>
      </c>
      <c r="D159" s="32" t="s">
        <v>2697</v>
      </c>
      <c r="E159" s="32"/>
      <c r="F159" s="32" t="s">
        <v>108</v>
      </c>
      <c r="G159" s="32" t="s">
        <v>109</v>
      </c>
      <c r="H159" s="52"/>
    </row>
    <row r="160" spans="1:8" ht="15" customHeight="1" x14ac:dyDescent="0.3">
      <c r="A160" s="52"/>
      <c r="B160" s="32">
        <v>157</v>
      </c>
      <c r="C160" s="32" t="s">
        <v>2993</v>
      </c>
      <c r="D160" s="32" t="s">
        <v>2694</v>
      </c>
      <c r="E160" s="32"/>
      <c r="F160" s="32" t="s">
        <v>108</v>
      </c>
      <c r="G160" s="32" t="s">
        <v>113</v>
      </c>
      <c r="H160" s="52"/>
    </row>
    <row r="161" spans="1:8" ht="15" customHeight="1" x14ac:dyDescent="0.3">
      <c r="A161" s="52"/>
      <c r="B161" s="32">
        <v>158</v>
      </c>
      <c r="C161" s="32" t="s">
        <v>2994</v>
      </c>
      <c r="D161" s="32" t="s">
        <v>2694</v>
      </c>
      <c r="E161" s="32"/>
      <c r="F161" s="32" t="s">
        <v>108</v>
      </c>
      <c r="G161" s="32" t="s">
        <v>113</v>
      </c>
      <c r="H161" s="52"/>
    </row>
    <row r="162" spans="1:8" ht="15" customHeight="1" x14ac:dyDescent="0.3">
      <c r="A162" s="52"/>
      <c r="B162" s="32">
        <v>159</v>
      </c>
      <c r="C162" s="32" t="s">
        <v>2995</v>
      </c>
      <c r="D162" s="32" t="s">
        <v>2695</v>
      </c>
      <c r="E162" s="32"/>
      <c r="F162" s="32" t="s">
        <v>108</v>
      </c>
      <c r="G162" s="32" t="s">
        <v>110</v>
      </c>
      <c r="H162" s="52"/>
    </row>
    <row r="163" spans="1:8" ht="15" customHeight="1" x14ac:dyDescent="0.3">
      <c r="A163" s="52"/>
      <c r="B163" s="32">
        <v>160</v>
      </c>
      <c r="C163" s="32" t="s">
        <v>2996</v>
      </c>
      <c r="D163" s="32" t="s">
        <v>2695</v>
      </c>
      <c r="E163" s="32"/>
      <c r="F163" s="32" t="s">
        <v>108</v>
      </c>
      <c r="G163" s="32" t="s">
        <v>110</v>
      </c>
      <c r="H163" s="52"/>
    </row>
    <row r="164" spans="1:8" ht="15" customHeight="1" x14ac:dyDescent="0.3">
      <c r="A164" s="52"/>
      <c r="B164" s="32">
        <v>161</v>
      </c>
      <c r="C164" s="32" t="s">
        <v>2997</v>
      </c>
      <c r="D164" s="32" t="s">
        <v>2697</v>
      </c>
      <c r="E164" s="32"/>
      <c r="F164" s="32" t="s">
        <v>108</v>
      </c>
      <c r="G164" s="32" t="s">
        <v>109</v>
      </c>
      <c r="H164" s="52"/>
    </row>
    <row r="165" spans="1:8" ht="15" customHeight="1" x14ac:dyDescent="0.3">
      <c r="A165" s="52"/>
      <c r="B165" s="32">
        <v>162</v>
      </c>
      <c r="C165" s="32" t="s">
        <v>2998</v>
      </c>
      <c r="D165" s="32" t="s">
        <v>2697</v>
      </c>
      <c r="E165" s="32"/>
      <c r="F165" s="32" t="s">
        <v>108</v>
      </c>
      <c r="G165" s="32" t="s">
        <v>109</v>
      </c>
      <c r="H165" s="52"/>
    </row>
    <row r="166" spans="1:8" ht="15" customHeight="1" x14ac:dyDescent="0.3">
      <c r="A166" s="52"/>
      <c r="B166" s="32">
        <v>163</v>
      </c>
      <c r="C166" s="32" t="s">
        <v>2999</v>
      </c>
      <c r="D166" s="32" t="s">
        <v>2694</v>
      </c>
      <c r="E166" s="32"/>
      <c r="F166" s="32" t="s">
        <v>108</v>
      </c>
      <c r="G166" s="32" t="s">
        <v>113</v>
      </c>
      <c r="H166" s="52"/>
    </row>
    <row r="167" spans="1:8" ht="15" customHeight="1" x14ac:dyDescent="0.3">
      <c r="A167" s="52"/>
      <c r="B167" s="32">
        <v>164</v>
      </c>
      <c r="C167" s="32" t="s">
        <v>3000</v>
      </c>
      <c r="D167" s="32" t="s">
        <v>2696</v>
      </c>
      <c r="E167" s="32"/>
      <c r="F167" s="32" t="s">
        <v>108</v>
      </c>
      <c r="G167" s="32" t="s">
        <v>112</v>
      </c>
      <c r="H167" s="52"/>
    </row>
    <row r="168" spans="1:8" ht="15" customHeight="1" x14ac:dyDescent="0.3">
      <c r="A168" s="52"/>
      <c r="B168" s="32">
        <v>165</v>
      </c>
      <c r="C168" s="32" t="s">
        <v>3001</v>
      </c>
      <c r="D168" s="32" t="s">
        <v>2697</v>
      </c>
      <c r="E168" s="32"/>
      <c r="F168" s="32" t="s">
        <v>108</v>
      </c>
      <c r="G168" s="32" t="s">
        <v>109</v>
      </c>
      <c r="H168" s="52"/>
    </row>
    <row r="169" spans="1:8" ht="15" customHeight="1" x14ac:dyDescent="0.3">
      <c r="A169" s="52"/>
      <c r="B169" s="32">
        <v>166</v>
      </c>
      <c r="C169" s="32" t="s">
        <v>3002</v>
      </c>
      <c r="D169" s="32" t="s">
        <v>2697</v>
      </c>
      <c r="E169" s="32"/>
      <c r="F169" s="32" t="s">
        <v>108</v>
      </c>
      <c r="G169" s="32" t="s">
        <v>109</v>
      </c>
      <c r="H169" s="52"/>
    </row>
    <row r="170" spans="1:8" ht="15" customHeight="1" x14ac:dyDescent="0.3">
      <c r="A170" s="52"/>
      <c r="B170" s="32">
        <v>167</v>
      </c>
      <c r="C170" s="32" t="s">
        <v>3003</v>
      </c>
      <c r="D170" s="32" t="s">
        <v>2697</v>
      </c>
      <c r="E170" s="32"/>
      <c r="F170" s="32" t="s">
        <v>108</v>
      </c>
      <c r="G170" s="32" t="s">
        <v>109</v>
      </c>
      <c r="H170" s="52"/>
    </row>
    <row r="171" spans="1:8" ht="15" customHeight="1" x14ac:dyDescent="0.3">
      <c r="A171" s="52"/>
      <c r="B171" s="32">
        <v>168</v>
      </c>
      <c r="C171" s="32" t="s">
        <v>3004</v>
      </c>
      <c r="D171" s="32" t="s">
        <v>2697</v>
      </c>
      <c r="E171" s="32"/>
      <c r="F171" s="32" t="s">
        <v>108</v>
      </c>
      <c r="G171" s="32" t="s">
        <v>109</v>
      </c>
      <c r="H171" s="52"/>
    </row>
    <row r="172" spans="1:8" ht="15" customHeight="1" x14ac:dyDescent="0.3">
      <c r="A172" s="52"/>
      <c r="B172" s="32">
        <v>169</v>
      </c>
      <c r="C172" s="32" t="s">
        <v>3005</v>
      </c>
      <c r="D172" s="32" t="s">
        <v>2697</v>
      </c>
      <c r="E172" s="32"/>
      <c r="F172" s="32" t="s">
        <v>108</v>
      </c>
      <c r="G172" s="32" t="s">
        <v>109</v>
      </c>
      <c r="H172" s="52"/>
    </row>
    <row r="173" spans="1:8" ht="15" customHeight="1" x14ac:dyDescent="0.3">
      <c r="A173" s="52"/>
      <c r="B173" s="32">
        <v>170</v>
      </c>
      <c r="C173" s="32" t="s">
        <v>3006</v>
      </c>
      <c r="D173" s="32" t="s">
        <v>2697</v>
      </c>
      <c r="E173" s="32"/>
      <c r="F173" s="32" t="s">
        <v>108</v>
      </c>
      <c r="G173" s="32" t="s">
        <v>109</v>
      </c>
      <c r="H173" s="52"/>
    </row>
    <row r="174" spans="1:8" ht="15" customHeight="1" x14ac:dyDescent="0.3">
      <c r="A174" s="52"/>
      <c r="B174" s="32">
        <v>171</v>
      </c>
      <c r="C174" s="32" t="s">
        <v>3007</v>
      </c>
      <c r="D174" s="32" t="s">
        <v>2694</v>
      </c>
      <c r="E174" s="32"/>
      <c r="F174" s="32" t="s">
        <v>108</v>
      </c>
      <c r="G174" s="32" t="s">
        <v>113</v>
      </c>
      <c r="H174" s="52"/>
    </row>
    <row r="175" spans="1:8" ht="15" customHeight="1" x14ac:dyDescent="0.3">
      <c r="A175" s="52"/>
      <c r="B175" s="32">
        <v>172</v>
      </c>
      <c r="C175" s="32" t="s">
        <v>3008</v>
      </c>
      <c r="D175" s="32" t="s">
        <v>2697</v>
      </c>
      <c r="E175" s="32"/>
      <c r="F175" s="32" t="s">
        <v>108</v>
      </c>
      <c r="G175" s="32" t="s">
        <v>109</v>
      </c>
      <c r="H175" s="52"/>
    </row>
    <row r="176" spans="1:8" ht="15" customHeight="1" x14ac:dyDescent="0.3">
      <c r="A176" s="52"/>
      <c r="B176" s="32">
        <v>173</v>
      </c>
      <c r="C176" s="32" t="s">
        <v>3009</v>
      </c>
      <c r="D176" s="32" t="s">
        <v>2696</v>
      </c>
      <c r="E176" s="32"/>
      <c r="F176" s="32" t="s">
        <v>108</v>
      </c>
      <c r="G176" s="32" t="s">
        <v>112</v>
      </c>
      <c r="H176" s="52"/>
    </row>
    <row r="177" spans="1:8" ht="15" customHeight="1" x14ac:dyDescent="0.3">
      <c r="A177" s="52"/>
      <c r="B177" s="32">
        <v>174</v>
      </c>
      <c r="C177" s="32" t="s">
        <v>3010</v>
      </c>
      <c r="D177" s="32" t="s">
        <v>2694</v>
      </c>
      <c r="E177" s="32"/>
      <c r="F177" s="32" t="s">
        <v>108</v>
      </c>
      <c r="G177" s="32" t="s">
        <v>113</v>
      </c>
      <c r="H177" s="52"/>
    </row>
    <row r="178" spans="1:8" ht="15" customHeight="1" x14ac:dyDescent="0.3">
      <c r="A178" s="52"/>
      <c r="B178" s="32">
        <v>175</v>
      </c>
      <c r="C178" s="32" t="s">
        <v>3011</v>
      </c>
      <c r="D178" s="32" t="s">
        <v>2697</v>
      </c>
      <c r="E178" s="32"/>
      <c r="F178" s="32" t="s">
        <v>108</v>
      </c>
      <c r="G178" s="32" t="s">
        <v>109</v>
      </c>
      <c r="H178" s="52"/>
    </row>
    <row r="179" spans="1:8" ht="15" customHeight="1" x14ac:dyDescent="0.3">
      <c r="A179" s="52"/>
      <c r="B179" s="32">
        <v>176</v>
      </c>
      <c r="C179" s="32" t="s">
        <v>3012</v>
      </c>
      <c r="D179" s="32" t="s">
        <v>2695</v>
      </c>
      <c r="E179" s="32"/>
      <c r="F179" s="32" t="s">
        <v>108</v>
      </c>
      <c r="G179" s="32" t="s">
        <v>110</v>
      </c>
      <c r="H179" s="52"/>
    </row>
    <row r="180" spans="1:8" ht="15" customHeight="1" x14ac:dyDescent="0.3">
      <c r="A180" s="52"/>
      <c r="B180" s="32">
        <v>177</v>
      </c>
      <c r="C180" s="32" t="s">
        <v>3013</v>
      </c>
      <c r="D180" s="32" t="s">
        <v>2697</v>
      </c>
      <c r="E180" s="32"/>
      <c r="F180" s="32" t="s">
        <v>108</v>
      </c>
      <c r="G180" s="32" t="s">
        <v>109</v>
      </c>
      <c r="H180" s="52"/>
    </row>
    <row r="181" spans="1:8" ht="15" customHeight="1" x14ac:dyDescent="0.3">
      <c r="A181" s="52"/>
      <c r="B181" s="32">
        <v>178</v>
      </c>
      <c r="C181" s="32" t="s">
        <v>3014</v>
      </c>
      <c r="D181" s="32" t="s">
        <v>2694</v>
      </c>
      <c r="E181" s="32"/>
      <c r="F181" s="32" t="s">
        <v>108</v>
      </c>
      <c r="G181" s="32" t="s">
        <v>113</v>
      </c>
      <c r="H181" s="52"/>
    </row>
    <row r="182" spans="1:8" ht="15" customHeight="1" x14ac:dyDescent="0.3">
      <c r="A182" s="52"/>
      <c r="B182" s="32">
        <v>179</v>
      </c>
      <c r="C182" s="32" t="s">
        <v>3015</v>
      </c>
      <c r="D182" s="32" t="s">
        <v>2694</v>
      </c>
      <c r="E182" s="32"/>
      <c r="F182" s="32" t="s">
        <v>108</v>
      </c>
      <c r="G182" s="32" t="s">
        <v>113</v>
      </c>
      <c r="H182" s="52"/>
    </row>
    <row r="183" spans="1:8" ht="15" customHeight="1" x14ac:dyDescent="0.3">
      <c r="A183" s="52"/>
      <c r="B183" s="32">
        <v>180</v>
      </c>
      <c r="C183" s="32" t="s">
        <v>3016</v>
      </c>
      <c r="D183" s="32" t="s">
        <v>2694</v>
      </c>
      <c r="E183" s="32"/>
      <c r="F183" s="32" t="s">
        <v>108</v>
      </c>
      <c r="G183" s="32" t="s">
        <v>113</v>
      </c>
      <c r="H183" s="52"/>
    </row>
    <row r="184" spans="1:8" ht="15" customHeight="1" x14ac:dyDescent="0.3">
      <c r="A184" s="52"/>
      <c r="B184" s="32">
        <v>181</v>
      </c>
      <c r="C184" s="32" t="s">
        <v>3017</v>
      </c>
      <c r="D184" s="32" t="s">
        <v>2697</v>
      </c>
      <c r="E184" s="32"/>
      <c r="F184" s="32" t="s">
        <v>108</v>
      </c>
      <c r="G184" s="32" t="s">
        <v>109</v>
      </c>
      <c r="H184" s="52"/>
    </row>
    <row r="185" spans="1:8" ht="15" customHeight="1" x14ac:dyDescent="0.3">
      <c r="A185" s="52"/>
      <c r="B185" s="32">
        <v>182</v>
      </c>
      <c r="C185" s="32" t="s">
        <v>3018</v>
      </c>
      <c r="D185" s="32" t="s">
        <v>2696</v>
      </c>
      <c r="E185" s="32"/>
      <c r="F185" s="32" t="s">
        <v>108</v>
      </c>
      <c r="G185" s="32" t="s">
        <v>112</v>
      </c>
      <c r="H185" s="52"/>
    </row>
    <row r="186" spans="1:8" ht="15" customHeight="1" x14ac:dyDescent="0.3">
      <c r="A186" s="52"/>
      <c r="B186" s="32">
        <v>183</v>
      </c>
      <c r="C186" s="32" t="s">
        <v>3019</v>
      </c>
      <c r="D186" s="32" t="s">
        <v>2696</v>
      </c>
      <c r="E186" s="32"/>
      <c r="F186" s="32" t="s">
        <v>108</v>
      </c>
      <c r="G186" s="32" t="s">
        <v>112</v>
      </c>
      <c r="H186" s="52"/>
    </row>
    <row r="187" spans="1:8" ht="15" customHeight="1" x14ac:dyDescent="0.3">
      <c r="A187" s="52"/>
      <c r="B187" s="32">
        <v>184</v>
      </c>
      <c r="C187" s="32" t="s">
        <v>3020</v>
      </c>
      <c r="D187" s="32" t="s">
        <v>2694</v>
      </c>
      <c r="E187" s="32"/>
      <c r="F187" s="32" t="s">
        <v>108</v>
      </c>
      <c r="G187" s="32" t="s">
        <v>113</v>
      </c>
      <c r="H187" s="52"/>
    </row>
    <row r="188" spans="1:8" ht="15" customHeight="1" x14ac:dyDescent="0.3">
      <c r="A188" s="52"/>
      <c r="B188" s="32">
        <v>185</v>
      </c>
      <c r="C188" s="32" t="s">
        <v>3021</v>
      </c>
      <c r="D188" s="32" t="s">
        <v>2696</v>
      </c>
      <c r="E188" s="32"/>
      <c r="F188" s="32" t="s">
        <v>108</v>
      </c>
      <c r="G188" s="32" t="s">
        <v>112</v>
      </c>
      <c r="H188" s="52"/>
    </row>
    <row r="189" spans="1:8" ht="15" customHeight="1" x14ac:dyDescent="0.3">
      <c r="A189" s="52"/>
      <c r="B189" s="32">
        <v>186</v>
      </c>
      <c r="C189" s="32" t="s">
        <v>3022</v>
      </c>
      <c r="D189" s="32" t="s">
        <v>2694</v>
      </c>
      <c r="E189" s="32"/>
      <c r="F189" s="32" t="s">
        <v>108</v>
      </c>
      <c r="G189" s="32" t="s">
        <v>113</v>
      </c>
      <c r="H189" s="52"/>
    </row>
    <row r="190" spans="1:8" ht="15" customHeight="1" x14ac:dyDescent="0.3">
      <c r="A190" s="52"/>
      <c r="B190" s="32">
        <v>187</v>
      </c>
      <c r="C190" s="32" t="s">
        <v>3023</v>
      </c>
      <c r="D190" s="32" t="s">
        <v>2697</v>
      </c>
      <c r="E190" s="32"/>
      <c r="F190" s="32" t="s">
        <v>108</v>
      </c>
      <c r="G190" s="32" t="s">
        <v>109</v>
      </c>
      <c r="H190" s="52"/>
    </row>
    <row r="191" spans="1:8" ht="15" customHeight="1" x14ac:dyDescent="0.3">
      <c r="A191" s="52"/>
      <c r="B191" s="32">
        <v>188</v>
      </c>
      <c r="C191" s="32" t="s">
        <v>3024</v>
      </c>
      <c r="D191" s="32" t="s">
        <v>2694</v>
      </c>
      <c r="E191" s="32"/>
      <c r="F191" s="32" t="s">
        <v>108</v>
      </c>
      <c r="G191" s="32" t="s">
        <v>113</v>
      </c>
      <c r="H191" s="52"/>
    </row>
    <row r="192" spans="1:8" ht="15" customHeight="1" x14ac:dyDescent="0.3">
      <c r="A192" s="52"/>
      <c r="B192" s="32">
        <v>189</v>
      </c>
      <c r="C192" s="32" t="s">
        <v>3025</v>
      </c>
      <c r="D192" s="32" t="s">
        <v>2694</v>
      </c>
      <c r="E192" s="32"/>
      <c r="F192" s="32" t="s">
        <v>108</v>
      </c>
      <c r="G192" s="32" t="s">
        <v>113</v>
      </c>
      <c r="H192" s="52"/>
    </row>
    <row r="193" spans="1:8" ht="15" customHeight="1" x14ac:dyDescent="0.3">
      <c r="A193" s="52"/>
      <c r="B193" s="32">
        <v>190</v>
      </c>
      <c r="C193" s="32" t="s">
        <v>3026</v>
      </c>
      <c r="D193" s="32" t="s">
        <v>2696</v>
      </c>
      <c r="E193" s="32"/>
      <c r="F193" s="32" t="s">
        <v>108</v>
      </c>
      <c r="G193" s="32" t="s">
        <v>112</v>
      </c>
      <c r="H193" s="52"/>
    </row>
    <row r="194" spans="1:8" ht="15" customHeight="1" x14ac:dyDescent="0.3">
      <c r="A194" s="52"/>
      <c r="B194" s="32">
        <v>191</v>
      </c>
      <c r="C194" s="32" t="s">
        <v>3027</v>
      </c>
      <c r="D194" s="32" t="s">
        <v>2695</v>
      </c>
      <c r="E194" s="32"/>
      <c r="F194" s="32" t="s">
        <v>108</v>
      </c>
      <c r="G194" s="32" t="s">
        <v>110</v>
      </c>
      <c r="H194" s="52"/>
    </row>
    <row r="195" spans="1:8" ht="15" customHeight="1" x14ac:dyDescent="0.3">
      <c r="A195" s="52"/>
      <c r="B195" s="32">
        <v>192</v>
      </c>
      <c r="C195" s="32" t="s">
        <v>3028</v>
      </c>
      <c r="D195" s="32" t="s">
        <v>2696</v>
      </c>
      <c r="E195" s="32"/>
      <c r="F195" s="32" t="s">
        <v>108</v>
      </c>
      <c r="G195" s="32" t="s">
        <v>112</v>
      </c>
      <c r="H195" s="52"/>
    </row>
    <row r="196" spans="1:8" ht="15" customHeight="1" x14ac:dyDescent="0.3">
      <c r="A196" s="52"/>
      <c r="B196" s="32">
        <v>193</v>
      </c>
      <c r="C196" s="32" t="s">
        <v>3029</v>
      </c>
      <c r="D196" s="32" t="s">
        <v>2694</v>
      </c>
      <c r="E196" s="32"/>
      <c r="F196" s="32" t="s">
        <v>108</v>
      </c>
      <c r="G196" s="32" t="s">
        <v>113</v>
      </c>
      <c r="H196" s="52"/>
    </row>
    <row r="197" spans="1:8" ht="15" customHeight="1" x14ac:dyDescent="0.3">
      <c r="A197" s="52"/>
      <c r="B197" s="32">
        <v>194</v>
      </c>
      <c r="C197" s="32" t="s">
        <v>3030</v>
      </c>
      <c r="D197" s="32" t="s">
        <v>2697</v>
      </c>
      <c r="E197" s="32"/>
      <c r="F197" s="32" t="s">
        <v>108</v>
      </c>
      <c r="G197" s="32" t="s">
        <v>109</v>
      </c>
      <c r="H197" s="52"/>
    </row>
    <row r="198" spans="1:8" ht="15" customHeight="1" x14ac:dyDescent="0.3">
      <c r="A198" s="52"/>
      <c r="B198" s="32">
        <v>195</v>
      </c>
      <c r="C198" s="32" t="s">
        <v>3031</v>
      </c>
      <c r="D198" s="32" t="s">
        <v>2697</v>
      </c>
      <c r="E198" s="32"/>
      <c r="F198" s="32" t="s">
        <v>108</v>
      </c>
      <c r="G198" s="32" t="s">
        <v>109</v>
      </c>
      <c r="H198" s="52"/>
    </row>
    <row r="199" spans="1:8" ht="15" customHeight="1" x14ac:dyDescent="0.3">
      <c r="A199" s="52"/>
      <c r="B199" s="32">
        <v>196</v>
      </c>
      <c r="C199" s="32" t="s">
        <v>2842</v>
      </c>
      <c r="D199" s="32" t="s">
        <v>2698</v>
      </c>
      <c r="E199" s="32"/>
      <c r="F199" s="32" t="s">
        <v>108</v>
      </c>
      <c r="G199" s="32" t="s">
        <v>2081</v>
      </c>
      <c r="H199" s="52"/>
    </row>
    <row r="200" spans="1:8" ht="15" customHeight="1" x14ac:dyDescent="0.3">
      <c r="A200" s="52"/>
      <c r="B200" s="32">
        <v>197</v>
      </c>
      <c r="C200" s="32" t="s">
        <v>2178</v>
      </c>
      <c r="D200" s="32" t="s">
        <v>2698</v>
      </c>
      <c r="E200" s="32"/>
      <c r="F200" s="32" t="s">
        <v>108</v>
      </c>
      <c r="G200" s="32" t="s">
        <v>2081</v>
      </c>
      <c r="H200" s="52"/>
    </row>
    <row r="201" spans="1:8" ht="15" customHeight="1" x14ac:dyDescent="0.3">
      <c r="A201" s="52"/>
      <c r="B201" s="32">
        <v>198</v>
      </c>
      <c r="C201" s="32" t="s">
        <v>2179</v>
      </c>
      <c r="D201" s="32" t="s">
        <v>2698</v>
      </c>
      <c r="E201" s="32"/>
      <c r="F201" s="32" t="s">
        <v>108</v>
      </c>
      <c r="G201" s="32" t="s">
        <v>2080</v>
      </c>
      <c r="H201" s="52"/>
    </row>
    <row r="202" spans="1:8" ht="15" customHeight="1" x14ac:dyDescent="0.3">
      <c r="A202" s="52"/>
      <c r="B202" s="32">
        <v>199</v>
      </c>
      <c r="C202" s="32" t="s">
        <v>2180</v>
      </c>
      <c r="D202" s="32" t="s">
        <v>2698</v>
      </c>
      <c r="E202" s="32"/>
      <c r="F202" s="32" t="s">
        <v>108</v>
      </c>
      <c r="G202" s="32" t="s">
        <v>2083</v>
      </c>
      <c r="H202" s="52"/>
    </row>
    <row r="203" spans="1:8" ht="15" customHeight="1" x14ac:dyDescent="0.3">
      <c r="A203" s="52"/>
      <c r="B203" s="32">
        <v>200</v>
      </c>
      <c r="C203" s="32" t="s">
        <v>2843</v>
      </c>
      <c r="D203" s="32" t="s">
        <v>2698</v>
      </c>
      <c r="E203" s="32"/>
      <c r="F203" s="32" t="s">
        <v>108</v>
      </c>
      <c r="G203" s="32" t="s">
        <v>2081</v>
      </c>
      <c r="H203" s="52"/>
    </row>
    <row r="204" spans="1:8" ht="15" customHeight="1" x14ac:dyDescent="0.3">
      <c r="A204" s="52"/>
      <c r="B204" s="32">
        <v>201</v>
      </c>
      <c r="C204" s="32" t="s">
        <v>2181</v>
      </c>
      <c r="D204" s="32" t="s">
        <v>2698</v>
      </c>
      <c r="E204" s="32"/>
      <c r="F204" s="32" t="s">
        <v>108</v>
      </c>
      <c r="G204" s="32" t="s">
        <v>2081</v>
      </c>
      <c r="H204" s="52"/>
    </row>
    <row r="205" spans="1:8" ht="15" customHeight="1" x14ac:dyDescent="0.3">
      <c r="A205" s="52"/>
      <c r="B205" s="32">
        <v>202</v>
      </c>
      <c r="C205" s="32" t="s">
        <v>2103</v>
      </c>
      <c r="D205" s="32" t="s">
        <v>2698</v>
      </c>
      <c r="E205" s="32"/>
      <c r="F205" s="32" t="s">
        <v>108</v>
      </c>
      <c r="G205" s="32" t="s">
        <v>2083</v>
      </c>
      <c r="H205" s="52"/>
    </row>
    <row r="206" spans="1:8" ht="15" customHeight="1" x14ac:dyDescent="0.3">
      <c r="A206" s="52"/>
      <c r="B206" s="32">
        <v>203</v>
      </c>
      <c r="C206" s="32" t="s">
        <v>2781</v>
      </c>
      <c r="D206" s="32" t="s">
        <v>2698</v>
      </c>
      <c r="E206" s="32"/>
      <c r="F206" s="32" t="s">
        <v>3049</v>
      </c>
      <c r="G206" s="32" t="s">
        <v>2081</v>
      </c>
      <c r="H206" s="52"/>
    </row>
    <row r="207" spans="1:8" ht="15" customHeight="1" x14ac:dyDescent="0.3">
      <c r="A207" s="52"/>
      <c r="B207" s="32">
        <v>204</v>
      </c>
      <c r="C207" s="32" t="s">
        <v>114</v>
      </c>
      <c r="D207" s="32" t="s">
        <v>2698</v>
      </c>
      <c r="E207" s="32"/>
      <c r="F207" s="32" t="s">
        <v>108</v>
      </c>
      <c r="G207" s="32" t="s">
        <v>2085</v>
      </c>
      <c r="H207" s="52"/>
    </row>
    <row r="208" spans="1:8" ht="15" customHeight="1" x14ac:dyDescent="0.3">
      <c r="A208" s="52"/>
      <c r="B208" s="32">
        <v>205</v>
      </c>
      <c r="C208" s="32" t="s">
        <v>111</v>
      </c>
      <c r="D208" s="32" t="s">
        <v>2698</v>
      </c>
      <c r="E208" s="32"/>
      <c r="F208" s="32" t="s">
        <v>108</v>
      </c>
      <c r="G208" s="32" t="s">
        <v>2084</v>
      </c>
      <c r="H208" s="52"/>
    </row>
    <row r="209" spans="1:8" ht="15" customHeight="1" x14ac:dyDescent="0.3">
      <c r="A209" s="52"/>
      <c r="B209" s="32">
        <v>206</v>
      </c>
      <c r="C209" s="32" t="s">
        <v>2844</v>
      </c>
      <c r="D209" s="32" t="s">
        <v>2699</v>
      </c>
      <c r="E209" s="32"/>
      <c r="F209" s="32" t="s">
        <v>108</v>
      </c>
      <c r="G209" s="32" t="s">
        <v>2083</v>
      </c>
      <c r="H209" s="52"/>
    </row>
    <row r="210" spans="1:8" ht="15" customHeight="1" x14ac:dyDescent="0.3">
      <c r="A210" s="52"/>
      <c r="B210" s="32">
        <v>207</v>
      </c>
      <c r="C210" s="32" t="s">
        <v>2845</v>
      </c>
      <c r="D210" s="32" t="s">
        <v>2699</v>
      </c>
      <c r="E210" s="32"/>
      <c r="F210" s="32" t="s">
        <v>108</v>
      </c>
      <c r="G210" s="32" t="s">
        <v>2084</v>
      </c>
      <c r="H210" s="52"/>
    </row>
    <row r="211" spans="1:8" ht="15" customHeight="1" x14ac:dyDescent="0.3">
      <c r="A211" s="52"/>
      <c r="B211" s="32">
        <v>208</v>
      </c>
      <c r="C211" s="32" t="s">
        <v>2182</v>
      </c>
      <c r="D211" s="32" t="s">
        <v>447</v>
      </c>
      <c r="E211" s="32"/>
      <c r="F211" s="32" t="s">
        <v>116</v>
      </c>
      <c r="G211" s="32" t="s">
        <v>2083</v>
      </c>
      <c r="H211" s="52"/>
    </row>
    <row r="212" spans="1:8" ht="15" customHeight="1" x14ac:dyDescent="0.3">
      <c r="A212" s="52"/>
      <c r="B212" s="32">
        <v>209</v>
      </c>
      <c r="C212" s="32" t="s">
        <v>2183</v>
      </c>
      <c r="D212" s="32" t="s">
        <v>2700</v>
      </c>
      <c r="E212" s="32"/>
      <c r="F212" s="32" t="s">
        <v>117</v>
      </c>
      <c r="G212" s="32" t="s">
        <v>2081</v>
      </c>
      <c r="H212" s="52"/>
    </row>
    <row r="213" spans="1:8" ht="15" customHeight="1" x14ac:dyDescent="0.3">
      <c r="A213" s="52"/>
      <c r="B213" s="32">
        <v>210</v>
      </c>
      <c r="C213" s="32" t="s">
        <v>2184</v>
      </c>
      <c r="D213" s="32" t="s">
        <v>115</v>
      </c>
      <c r="E213" s="32"/>
      <c r="F213" s="32" t="s">
        <v>118</v>
      </c>
      <c r="G213" s="32" t="s">
        <v>2081</v>
      </c>
      <c r="H213" s="52"/>
    </row>
    <row r="214" spans="1:8" ht="15" customHeight="1" x14ac:dyDescent="0.3">
      <c r="A214" s="52"/>
      <c r="B214" s="32">
        <v>211</v>
      </c>
      <c r="C214" s="32" t="s">
        <v>2185</v>
      </c>
      <c r="D214" s="32" t="s">
        <v>2701</v>
      </c>
      <c r="E214" s="32"/>
      <c r="F214" s="32" t="s">
        <v>119</v>
      </c>
      <c r="G214" s="32" t="s">
        <v>2081</v>
      </c>
      <c r="H214" s="52"/>
    </row>
    <row r="215" spans="1:8" ht="15" customHeight="1" x14ac:dyDescent="0.3">
      <c r="A215" s="52"/>
      <c r="B215" s="32">
        <v>212</v>
      </c>
      <c r="C215" s="32" t="s">
        <v>2186</v>
      </c>
      <c r="D215" s="32" t="s">
        <v>120</v>
      </c>
      <c r="E215" s="32"/>
      <c r="F215" s="32" t="s">
        <v>121</v>
      </c>
      <c r="G215" s="32" t="s">
        <v>2081</v>
      </c>
      <c r="H215" s="52"/>
    </row>
    <row r="216" spans="1:8" ht="15" customHeight="1" x14ac:dyDescent="0.3">
      <c r="A216" s="52"/>
      <c r="B216" s="32">
        <v>213</v>
      </c>
      <c r="C216" s="32" t="s">
        <v>2187</v>
      </c>
      <c r="D216" s="32" t="s">
        <v>2702</v>
      </c>
      <c r="E216" s="32"/>
      <c r="F216" s="32" t="s">
        <v>122</v>
      </c>
      <c r="G216" s="32" t="s">
        <v>2081</v>
      </c>
      <c r="H216" s="52"/>
    </row>
    <row r="217" spans="1:8" ht="15" customHeight="1" x14ac:dyDescent="0.3">
      <c r="A217" s="52"/>
      <c r="B217" s="32">
        <v>214</v>
      </c>
      <c r="C217" s="32" t="s">
        <v>2188</v>
      </c>
      <c r="D217" s="32" t="s">
        <v>2703</v>
      </c>
      <c r="E217" s="32"/>
      <c r="F217" s="32" t="s">
        <v>123</v>
      </c>
      <c r="G217" s="32" t="s">
        <v>2083</v>
      </c>
      <c r="H217" s="52"/>
    </row>
    <row r="218" spans="1:8" ht="15" customHeight="1" x14ac:dyDescent="0.3">
      <c r="A218" s="52"/>
      <c r="B218" s="32">
        <v>215</v>
      </c>
      <c r="C218" s="32" t="s">
        <v>2189</v>
      </c>
      <c r="D218" s="32" t="s">
        <v>2700</v>
      </c>
      <c r="E218" s="32"/>
      <c r="F218" s="32" t="s">
        <v>124</v>
      </c>
      <c r="G218" s="32" t="s">
        <v>2081</v>
      </c>
      <c r="H218" s="52"/>
    </row>
    <row r="219" spans="1:8" ht="15" customHeight="1" x14ac:dyDescent="0.3">
      <c r="A219" s="52"/>
      <c r="B219" s="32">
        <v>216</v>
      </c>
      <c r="C219" s="32" t="s">
        <v>2190</v>
      </c>
      <c r="D219" s="32" t="s">
        <v>2703</v>
      </c>
      <c r="E219" s="32"/>
      <c r="F219" s="32" t="s">
        <v>126</v>
      </c>
      <c r="G219" s="32" t="s">
        <v>2081</v>
      </c>
      <c r="H219" s="52"/>
    </row>
    <row r="220" spans="1:8" ht="15" customHeight="1" x14ac:dyDescent="0.3">
      <c r="A220" s="52"/>
      <c r="B220" s="32">
        <v>217</v>
      </c>
      <c r="C220" s="32" t="s">
        <v>2191</v>
      </c>
      <c r="D220" s="32" t="s">
        <v>127</v>
      </c>
      <c r="E220" s="32"/>
      <c r="F220" s="32" t="s">
        <v>2744</v>
      </c>
      <c r="G220" s="32" t="s">
        <v>2081</v>
      </c>
      <c r="H220" s="52"/>
    </row>
    <row r="221" spans="1:8" ht="15" customHeight="1" x14ac:dyDescent="0.3">
      <c r="A221" s="52"/>
      <c r="B221" s="32">
        <v>218</v>
      </c>
      <c r="C221" s="32" t="s">
        <v>2192</v>
      </c>
      <c r="D221" s="32" t="s">
        <v>127</v>
      </c>
      <c r="E221" s="32"/>
      <c r="F221" s="32" t="s">
        <v>128</v>
      </c>
      <c r="G221" s="32" t="s">
        <v>2081</v>
      </c>
      <c r="H221" s="52"/>
    </row>
    <row r="222" spans="1:8" ht="15" customHeight="1" x14ac:dyDescent="0.3">
      <c r="A222" s="52"/>
      <c r="B222" s="32">
        <v>219</v>
      </c>
      <c r="C222" s="32" t="s">
        <v>2193</v>
      </c>
      <c r="D222" s="32" t="s">
        <v>127</v>
      </c>
      <c r="E222" s="32"/>
      <c r="F222" s="32" t="s">
        <v>129</v>
      </c>
      <c r="G222" s="32" t="s">
        <v>2081</v>
      </c>
      <c r="H222" s="52"/>
    </row>
    <row r="223" spans="1:8" ht="15" customHeight="1" x14ac:dyDescent="0.3">
      <c r="A223" s="52"/>
      <c r="B223" s="32">
        <v>220</v>
      </c>
      <c r="C223" s="32" t="s">
        <v>2194</v>
      </c>
      <c r="D223" s="32" t="s">
        <v>2704</v>
      </c>
      <c r="E223" s="32"/>
      <c r="F223" s="32" t="s">
        <v>130</v>
      </c>
      <c r="G223" s="32" t="s">
        <v>2081</v>
      </c>
      <c r="H223" s="52"/>
    </row>
    <row r="224" spans="1:8" ht="15" customHeight="1" x14ac:dyDescent="0.3">
      <c r="A224" s="52"/>
      <c r="B224" s="32">
        <v>221</v>
      </c>
      <c r="C224" s="32" t="s">
        <v>2195</v>
      </c>
      <c r="D224" s="32" t="s">
        <v>2704</v>
      </c>
      <c r="E224" s="32"/>
      <c r="F224" s="32" t="s">
        <v>131</v>
      </c>
      <c r="G224" s="32" t="s">
        <v>2083</v>
      </c>
      <c r="H224" s="52"/>
    </row>
    <row r="225" spans="1:8" ht="15" customHeight="1" x14ac:dyDescent="0.3">
      <c r="A225" s="52"/>
      <c r="B225" s="32">
        <v>222</v>
      </c>
      <c r="C225" s="32" t="s">
        <v>2196</v>
      </c>
      <c r="D225" s="32" t="s">
        <v>2701</v>
      </c>
      <c r="E225" s="32"/>
      <c r="F225" s="32" t="s">
        <v>132</v>
      </c>
      <c r="G225" s="32" t="s">
        <v>2081</v>
      </c>
      <c r="H225" s="52"/>
    </row>
    <row r="226" spans="1:8" ht="15" customHeight="1" x14ac:dyDescent="0.3">
      <c r="A226" s="52"/>
      <c r="B226" s="32">
        <v>223</v>
      </c>
      <c r="C226" s="32" t="s">
        <v>2197</v>
      </c>
      <c r="D226" s="32" t="s">
        <v>2703</v>
      </c>
      <c r="E226" s="32"/>
      <c r="F226" s="32" t="s">
        <v>133</v>
      </c>
      <c r="G226" s="32" t="s">
        <v>2081</v>
      </c>
      <c r="H226" s="52"/>
    </row>
    <row r="227" spans="1:8" ht="15" customHeight="1" x14ac:dyDescent="0.3">
      <c r="A227" s="52"/>
      <c r="B227" s="32">
        <v>224</v>
      </c>
      <c r="C227" s="32" t="s">
        <v>2198</v>
      </c>
      <c r="D227" s="32" t="s">
        <v>134</v>
      </c>
      <c r="E227" s="32"/>
      <c r="F227" s="32" t="s">
        <v>135</v>
      </c>
      <c r="G227" s="32" t="s">
        <v>2083</v>
      </c>
      <c r="H227" s="52"/>
    </row>
    <row r="228" spans="1:8" ht="15" customHeight="1" x14ac:dyDescent="0.3">
      <c r="A228" s="52"/>
      <c r="B228" s="32">
        <v>225</v>
      </c>
      <c r="C228" s="32" t="s">
        <v>2199</v>
      </c>
      <c r="D228" s="32" t="s">
        <v>134</v>
      </c>
      <c r="E228" s="32"/>
      <c r="F228" s="32" t="s">
        <v>136</v>
      </c>
      <c r="G228" s="32" t="s">
        <v>2083</v>
      </c>
      <c r="H228" s="52"/>
    </row>
    <row r="229" spans="1:8" ht="15" customHeight="1" x14ac:dyDescent="0.3">
      <c r="A229" s="52"/>
      <c r="B229" s="32">
        <v>226</v>
      </c>
      <c r="C229" s="32" t="s">
        <v>2200</v>
      </c>
      <c r="D229" s="32" t="s">
        <v>134</v>
      </c>
      <c r="E229" s="32"/>
      <c r="F229" s="32" t="s">
        <v>2745</v>
      </c>
      <c r="G229" s="32" t="s">
        <v>2081</v>
      </c>
      <c r="H229" s="52"/>
    </row>
    <row r="230" spans="1:8" ht="15" customHeight="1" x14ac:dyDescent="0.3">
      <c r="A230" s="52"/>
      <c r="B230" s="32">
        <v>227</v>
      </c>
      <c r="C230" s="32" t="s">
        <v>2201</v>
      </c>
      <c r="D230" s="32" t="s">
        <v>134</v>
      </c>
      <c r="E230" s="32"/>
      <c r="F230" s="32" t="s">
        <v>137</v>
      </c>
      <c r="G230" s="32" t="s">
        <v>2081</v>
      </c>
      <c r="H230" s="52"/>
    </row>
    <row r="231" spans="1:8" ht="15" customHeight="1" x14ac:dyDescent="0.3">
      <c r="A231" s="52"/>
      <c r="B231" s="32">
        <v>228</v>
      </c>
      <c r="C231" s="32" t="s">
        <v>2202</v>
      </c>
      <c r="D231" s="32" t="s">
        <v>2705</v>
      </c>
      <c r="E231" s="32"/>
      <c r="F231" s="32" t="s">
        <v>138</v>
      </c>
      <c r="G231" s="32" t="s">
        <v>2083</v>
      </c>
      <c r="H231" s="52"/>
    </row>
    <row r="232" spans="1:8" ht="15" customHeight="1" x14ac:dyDescent="0.3">
      <c r="A232" s="52"/>
      <c r="B232" s="32">
        <v>229</v>
      </c>
      <c r="C232" s="32" t="s">
        <v>2203</v>
      </c>
      <c r="D232" s="32" t="s">
        <v>2706</v>
      </c>
      <c r="E232" s="32"/>
      <c r="F232" s="32" t="s">
        <v>139</v>
      </c>
      <c r="G232" s="32" t="s">
        <v>2081</v>
      </c>
      <c r="H232" s="52"/>
    </row>
    <row r="233" spans="1:8" ht="15" customHeight="1" x14ac:dyDescent="0.3">
      <c r="A233" s="52"/>
      <c r="B233" s="32">
        <v>230</v>
      </c>
      <c r="C233" s="32" t="s">
        <v>2204</v>
      </c>
      <c r="D233" s="32" t="s">
        <v>2706</v>
      </c>
      <c r="E233" s="32"/>
      <c r="F233" s="32" t="s">
        <v>140</v>
      </c>
      <c r="G233" s="32" t="s">
        <v>2083</v>
      </c>
      <c r="H233" s="52"/>
    </row>
    <row r="234" spans="1:8" ht="15" customHeight="1" x14ac:dyDescent="0.3">
      <c r="A234" s="52"/>
      <c r="B234" s="32">
        <v>231</v>
      </c>
      <c r="C234" s="32" t="s">
        <v>2205</v>
      </c>
      <c r="D234" s="32" t="s">
        <v>2705</v>
      </c>
      <c r="E234" s="32"/>
      <c r="F234" s="32" t="s">
        <v>141</v>
      </c>
      <c r="G234" s="32" t="s">
        <v>2081</v>
      </c>
      <c r="H234" s="52"/>
    </row>
    <row r="235" spans="1:8" ht="15" customHeight="1" x14ac:dyDescent="0.3">
      <c r="A235" s="52"/>
      <c r="B235" s="32">
        <v>232</v>
      </c>
      <c r="C235" s="32" t="s">
        <v>2206</v>
      </c>
      <c r="D235" s="32" t="s">
        <v>2705</v>
      </c>
      <c r="E235" s="32"/>
      <c r="F235" s="32" t="s">
        <v>142</v>
      </c>
      <c r="G235" s="32" t="s">
        <v>2081</v>
      </c>
      <c r="H235" s="52"/>
    </row>
    <row r="236" spans="1:8" ht="15" customHeight="1" x14ac:dyDescent="0.3">
      <c r="A236" s="52"/>
      <c r="B236" s="32">
        <v>233</v>
      </c>
      <c r="C236" s="32" t="s">
        <v>143</v>
      </c>
      <c r="D236" s="32" t="s">
        <v>447</v>
      </c>
      <c r="E236" s="32"/>
      <c r="F236" s="32" t="s">
        <v>144</v>
      </c>
      <c r="G236" s="32" t="s">
        <v>2083</v>
      </c>
      <c r="H236" s="52"/>
    </row>
    <row r="237" spans="1:8" ht="15" customHeight="1" x14ac:dyDescent="0.3">
      <c r="A237" s="52"/>
      <c r="B237" s="32">
        <v>234</v>
      </c>
      <c r="C237" s="32" t="s">
        <v>145</v>
      </c>
      <c r="D237" s="32" t="s">
        <v>447</v>
      </c>
      <c r="E237" s="32"/>
      <c r="F237" s="32" t="s">
        <v>146</v>
      </c>
      <c r="G237" s="32" t="s">
        <v>2083</v>
      </c>
      <c r="H237" s="52"/>
    </row>
    <row r="238" spans="1:8" ht="15" customHeight="1" x14ac:dyDescent="0.3">
      <c r="A238" s="52"/>
      <c r="B238" s="32">
        <v>235</v>
      </c>
      <c r="C238" s="32" t="s">
        <v>147</v>
      </c>
      <c r="D238" s="32" t="s">
        <v>447</v>
      </c>
      <c r="E238" s="32"/>
      <c r="F238" s="32" t="s">
        <v>148</v>
      </c>
      <c r="G238" s="32" t="s">
        <v>2085</v>
      </c>
      <c r="H238" s="52"/>
    </row>
    <row r="239" spans="1:8" ht="15" customHeight="1" x14ac:dyDescent="0.3">
      <c r="A239" s="52"/>
      <c r="B239" s="32">
        <v>236</v>
      </c>
      <c r="C239" s="32" t="s">
        <v>149</v>
      </c>
      <c r="D239" s="32" t="s">
        <v>447</v>
      </c>
      <c r="E239" s="32"/>
      <c r="F239" s="32" t="s">
        <v>150</v>
      </c>
      <c r="G239" s="32" t="s">
        <v>2085</v>
      </c>
      <c r="H239" s="52"/>
    </row>
    <row r="240" spans="1:8" ht="15" customHeight="1" x14ac:dyDescent="0.3">
      <c r="A240" s="52"/>
      <c r="B240" s="32">
        <v>237</v>
      </c>
      <c r="C240" s="32" t="s">
        <v>152</v>
      </c>
      <c r="D240" s="32" t="s">
        <v>151</v>
      </c>
      <c r="E240" s="32"/>
      <c r="F240" s="32" t="s">
        <v>153</v>
      </c>
      <c r="G240" s="32" t="s">
        <v>2081</v>
      </c>
      <c r="H240" s="52"/>
    </row>
    <row r="241" spans="1:8" ht="15" customHeight="1" x14ac:dyDescent="0.3">
      <c r="A241" s="52"/>
      <c r="B241" s="32">
        <v>238</v>
      </c>
      <c r="C241" s="32" t="s">
        <v>154</v>
      </c>
      <c r="D241" s="32" t="s">
        <v>151</v>
      </c>
      <c r="E241" s="32"/>
      <c r="F241" s="32" t="s">
        <v>155</v>
      </c>
      <c r="G241" s="32" t="s">
        <v>2081</v>
      </c>
      <c r="H241" s="52"/>
    </row>
    <row r="242" spans="1:8" ht="15" customHeight="1" x14ac:dyDescent="0.3">
      <c r="A242" s="52"/>
      <c r="B242" s="32">
        <v>239</v>
      </c>
      <c r="C242" s="32" t="s">
        <v>156</v>
      </c>
      <c r="D242" s="32" t="s">
        <v>151</v>
      </c>
      <c r="E242" s="32"/>
      <c r="F242" s="32" t="s">
        <v>157</v>
      </c>
      <c r="G242" s="32" t="s">
        <v>2083</v>
      </c>
      <c r="H242" s="52"/>
    </row>
    <row r="243" spans="1:8" ht="15" customHeight="1" x14ac:dyDescent="0.3">
      <c r="A243" s="52"/>
      <c r="B243" s="32">
        <v>240</v>
      </c>
      <c r="C243" s="32" t="s">
        <v>158</v>
      </c>
      <c r="D243" s="32" t="s">
        <v>151</v>
      </c>
      <c r="E243" s="32"/>
      <c r="F243" s="32" t="s">
        <v>159</v>
      </c>
      <c r="G243" s="32" t="s">
        <v>2083</v>
      </c>
      <c r="H243" s="52"/>
    </row>
    <row r="244" spans="1:8" ht="15" customHeight="1" x14ac:dyDescent="0.3">
      <c r="A244" s="52"/>
      <c r="B244" s="32">
        <v>241</v>
      </c>
      <c r="C244" s="32" t="s">
        <v>160</v>
      </c>
      <c r="D244" s="32" t="s">
        <v>151</v>
      </c>
      <c r="E244" s="32"/>
      <c r="F244" s="32" t="s">
        <v>161</v>
      </c>
      <c r="G244" s="32" t="s">
        <v>2080</v>
      </c>
      <c r="H244" s="52"/>
    </row>
    <row r="245" spans="1:8" ht="15" customHeight="1" x14ac:dyDescent="0.3">
      <c r="A245" s="52"/>
      <c r="B245" s="32">
        <v>242</v>
      </c>
      <c r="C245" s="32" t="s">
        <v>162</v>
      </c>
      <c r="D245" s="32" t="s">
        <v>151</v>
      </c>
      <c r="E245" s="32"/>
      <c r="F245" s="32" t="s">
        <v>163</v>
      </c>
      <c r="G245" s="32" t="s">
        <v>2080</v>
      </c>
      <c r="H245" s="52"/>
    </row>
    <row r="246" spans="1:8" ht="15" customHeight="1" x14ac:dyDescent="0.3">
      <c r="A246" s="52"/>
      <c r="B246" s="32">
        <v>243</v>
      </c>
      <c r="C246" s="32" t="s">
        <v>164</v>
      </c>
      <c r="D246" s="32" t="s">
        <v>151</v>
      </c>
      <c r="E246" s="32"/>
      <c r="F246" s="32" t="s">
        <v>165</v>
      </c>
      <c r="G246" s="32" t="s">
        <v>2082</v>
      </c>
      <c r="H246" s="52"/>
    </row>
    <row r="247" spans="1:8" ht="15" customHeight="1" x14ac:dyDescent="0.3">
      <c r="A247" s="52"/>
      <c r="B247" s="32">
        <v>244</v>
      </c>
      <c r="C247" s="32" t="s">
        <v>2207</v>
      </c>
      <c r="D247" s="32" t="s">
        <v>151</v>
      </c>
      <c r="E247" s="32"/>
      <c r="F247" s="32" t="s">
        <v>166</v>
      </c>
      <c r="G247" s="32" t="s">
        <v>2084</v>
      </c>
      <c r="H247" s="52"/>
    </row>
    <row r="248" spans="1:8" ht="15" customHeight="1" x14ac:dyDescent="0.3">
      <c r="A248" s="52"/>
      <c r="B248" s="32">
        <v>245</v>
      </c>
      <c r="C248" s="32" t="s">
        <v>167</v>
      </c>
      <c r="D248" s="32" t="s">
        <v>151</v>
      </c>
      <c r="E248" s="32"/>
      <c r="F248" s="32" t="s">
        <v>168</v>
      </c>
      <c r="G248" s="32" t="s">
        <v>2084</v>
      </c>
      <c r="H248" s="52"/>
    </row>
    <row r="249" spans="1:8" ht="15" customHeight="1" x14ac:dyDescent="0.3">
      <c r="A249" s="52"/>
      <c r="B249" s="32">
        <v>246</v>
      </c>
      <c r="C249" s="32" t="s">
        <v>169</v>
      </c>
      <c r="D249" s="32" t="s">
        <v>151</v>
      </c>
      <c r="E249" s="32"/>
      <c r="F249" s="32" t="s">
        <v>170</v>
      </c>
      <c r="G249" s="32" t="s">
        <v>2085</v>
      </c>
      <c r="H249" s="52"/>
    </row>
    <row r="250" spans="1:8" ht="15" customHeight="1" x14ac:dyDescent="0.3">
      <c r="A250" s="52"/>
      <c r="B250" s="32">
        <v>247</v>
      </c>
      <c r="C250" s="32" t="s">
        <v>171</v>
      </c>
      <c r="D250" s="32" t="s">
        <v>151</v>
      </c>
      <c r="E250" s="32"/>
      <c r="F250" s="32" t="s">
        <v>172</v>
      </c>
      <c r="G250" s="32" t="s">
        <v>2085</v>
      </c>
      <c r="H250" s="52"/>
    </row>
    <row r="251" spans="1:8" ht="15" customHeight="1" x14ac:dyDescent="0.3">
      <c r="A251" s="52"/>
      <c r="B251" s="32">
        <v>248</v>
      </c>
      <c r="C251" s="32" t="s">
        <v>2208</v>
      </c>
      <c r="D251" s="32" t="s">
        <v>2705</v>
      </c>
      <c r="E251" s="32"/>
      <c r="F251" s="32" t="s">
        <v>173</v>
      </c>
      <c r="G251" s="32" t="s">
        <v>2083</v>
      </c>
      <c r="H251" s="52"/>
    </row>
    <row r="252" spans="1:8" ht="15" customHeight="1" x14ac:dyDescent="0.3">
      <c r="A252" s="52"/>
      <c r="B252" s="32">
        <v>249</v>
      </c>
      <c r="C252" s="32" t="s">
        <v>2209</v>
      </c>
      <c r="D252" s="32" t="s">
        <v>174</v>
      </c>
      <c r="E252" s="32"/>
      <c r="F252" s="32" t="s">
        <v>175</v>
      </c>
      <c r="G252" s="32" t="s">
        <v>2081</v>
      </c>
      <c r="H252" s="52"/>
    </row>
    <row r="253" spans="1:8" ht="15" customHeight="1" x14ac:dyDescent="0.3">
      <c r="A253" s="52"/>
      <c r="B253" s="32">
        <v>250</v>
      </c>
      <c r="C253" s="32" t="s">
        <v>2210</v>
      </c>
      <c r="D253" s="32" t="s">
        <v>2705</v>
      </c>
      <c r="E253" s="32"/>
      <c r="F253" s="32" t="s">
        <v>176</v>
      </c>
      <c r="G253" s="32" t="s">
        <v>2083</v>
      </c>
      <c r="H253" s="52"/>
    </row>
    <row r="254" spans="1:8" ht="15" customHeight="1" x14ac:dyDescent="0.3">
      <c r="A254" s="52"/>
      <c r="B254" s="32">
        <v>251</v>
      </c>
      <c r="C254" s="32" t="s">
        <v>2211</v>
      </c>
      <c r="D254" s="32" t="s">
        <v>174</v>
      </c>
      <c r="E254" s="32"/>
      <c r="F254" s="32" t="s">
        <v>177</v>
      </c>
      <c r="G254" s="32" t="s">
        <v>2083</v>
      </c>
      <c r="H254" s="52"/>
    </row>
    <row r="255" spans="1:8" ht="15" customHeight="1" x14ac:dyDescent="0.3">
      <c r="A255" s="52"/>
      <c r="B255" s="32">
        <v>252</v>
      </c>
      <c r="C255" s="32" t="s">
        <v>2212</v>
      </c>
      <c r="D255" s="32" t="s">
        <v>2707</v>
      </c>
      <c r="E255" s="32"/>
      <c r="F255" s="32" t="s">
        <v>179</v>
      </c>
      <c r="G255" s="32" t="s">
        <v>2083</v>
      </c>
      <c r="H255" s="52"/>
    </row>
    <row r="256" spans="1:8" ht="15" customHeight="1" x14ac:dyDescent="0.3">
      <c r="A256" s="52"/>
      <c r="B256" s="32">
        <v>253</v>
      </c>
      <c r="C256" s="32" t="s">
        <v>2213</v>
      </c>
      <c r="D256" s="32" t="s">
        <v>125</v>
      </c>
      <c r="E256" s="32"/>
      <c r="F256" s="32" t="s">
        <v>180</v>
      </c>
      <c r="G256" s="32" t="s">
        <v>2083</v>
      </c>
      <c r="H256" s="52"/>
    </row>
    <row r="257" spans="1:8" ht="15" customHeight="1" x14ac:dyDescent="0.3">
      <c r="A257" s="52"/>
      <c r="B257" s="32">
        <v>254</v>
      </c>
      <c r="C257" s="32" t="s">
        <v>2214</v>
      </c>
      <c r="D257" s="32" t="s">
        <v>125</v>
      </c>
      <c r="E257" s="32"/>
      <c r="F257" s="32" t="s">
        <v>181</v>
      </c>
      <c r="G257" s="32" t="s">
        <v>2083</v>
      </c>
      <c r="H257" s="52"/>
    </row>
    <row r="258" spans="1:8" ht="15" customHeight="1" x14ac:dyDescent="0.3">
      <c r="A258" s="52"/>
      <c r="B258" s="32">
        <v>255</v>
      </c>
      <c r="C258" s="32" t="s">
        <v>2215</v>
      </c>
      <c r="D258" s="32" t="s">
        <v>125</v>
      </c>
      <c r="E258" s="32"/>
      <c r="F258" s="32" t="s">
        <v>182</v>
      </c>
      <c r="G258" s="32" t="s">
        <v>2083</v>
      </c>
      <c r="H258" s="52"/>
    </row>
    <row r="259" spans="1:8" ht="15" customHeight="1" x14ac:dyDescent="0.3">
      <c r="A259" s="52"/>
      <c r="B259" s="32">
        <v>256</v>
      </c>
      <c r="C259" s="32" t="s">
        <v>2216</v>
      </c>
      <c r="D259" s="32" t="s">
        <v>125</v>
      </c>
      <c r="E259" s="32"/>
      <c r="F259" s="32" t="s">
        <v>183</v>
      </c>
      <c r="G259" s="32" t="s">
        <v>2081</v>
      </c>
      <c r="H259" s="52"/>
    </row>
    <row r="260" spans="1:8" ht="15" customHeight="1" x14ac:dyDescent="0.3">
      <c r="A260" s="52"/>
      <c r="B260" s="32">
        <v>257</v>
      </c>
      <c r="C260" s="32" t="s">
        <v>2217</v>
      </c>
      <c r="D260" s="32" t="s">
        <v>125</v>
      </c>
      <c r="E260" s="32"/>
      <c r="F260" s="32" t="s">
        <v>184</v>
      </c>
      <c r="G260" s="32" t="s">
        <v>2081</v>
      </c>
      <c r="H260" s="52"/>
    </row>
    <row r="261" spans="1:8" ht="15" customHeight="1" x14ac:dyDescent="0.3">
      <c r="A261" s="52"/>
      <c r="B261" s="32">
        <v>258</v>
      </c>
      <c r="C261" s="32" t="s">
        <v>2218</v>
      </c>
      <c r="D261" s="32" t="s">
        <v>125</v>
      </c>
      <c r="E261" s="32"/>
      <c r="F261" s="32" t="s">
        <v>185</v>
      </c>
      <c r="G261" s="32" t="s">
        <v>2083</v>
      </c>
      <c r="H261" s="52"/>
    </row>
    <row r="262" spans="1:8" ht="15" customHeight="1" x14ac:dyDescent="0.3">
      <c r="A262" s="52"/>
      <c r="B262" s="32">
        <v>259</v>
      </c>
      <c r="C262" s="32" t="s">
        <v>2219</v>
      </c>
      <c r="D262" s="32" t="s">
        <v>125</v>
      </c>
      <c r="E262" s="32"/>
      <c r="F262" s="32" t="s">
        <v>186</v>
      </c>
      <c r="G262" s="32" t="s">
        <v>2080</v>
      </c>
      <c r="H262" s="52"/>
    </row>
    <row r="263" spans="1:8" ht="15" customHeight="1" x14ac:dyDescent="0.3">
      <c r="A263" s="52"/>
      <c r="B263" s="32">
        <v>260</v>
      </c>
      <c r="C263" s="32" t="s">
        <v>2220</v>
      </c>
      <c r="D263" s="32" t="s">
        <v>125</v>
      </c>
      <c r="E263" s="32"/>
      <c r="F263" s="32" t="s">
        <v>187</v>
      </c>
      <c r="G263" s="32" t="s">
        <v>2081</v>
      </c>
      <c r="H263" s="52"/>
    </row>
    <row r="264" spans="1:8" ht="15" customHeight="1" x14ac:dyDescent="0.3">
      <c r="A264" s="52"/>
      <c r="B264" s="32">
        <v>261</v>
      </c>
      <c r="C264" s="32" t="s">
        <v>2221</v>
      </c>
      <c r="D264" s="32" t="s">
        <v>125</v>
      </c>
      <c r="E264" s="32"/>
      <c r="F264" s="32" t="s">
        <v>188</v>
      </c>
      <c r="G264" s="32" t="s">
        <v>2081</v>
      </c>
      <c r="H264" s="52"/>
    </row>
    <row r="265" spans="1:8" ht="15" customHeight="1" x14ac:dyDescent="0.3">
      <c r="A265" s="52"/>
      <c r="B265" s="32">
        <v>262</v>
      </c>
      <c r="C265" s="32" t="s">
        <v>2222</v>
      </c>
      <c r="D265" s="32" t="s">
        <v>125</v>
      </c>
      <c r="E265" s="32"/>
      <c r="F265" s="32" t="s">
        <v>189</v>
      </c>
      <c r="G265" s="32" t="s">
        <v>2081</v>
      </c>
      <c r="H265" s="52"/>
    </row>
    <row r="266" spans="1:8" ht="15" customHeight="1" x14ac:dyDescent="0.3">
      <c r="A266" s="52"/>
      <c r="B266" s="32">
        <v>263</v>
      </c>
      <c r="C266" s="32" t="s">
        <v>2223</v>
      </c>
      <c r="D266" s="32" t="s">
        <v>125</v>
      </c>
      <c r="E266" s="32"/>
      <c r="F266" s="32" t="s">
        <v>190</v>
      </c>
      <c r="G266" s="32" t="s">
        <v>2081</v>
      </c>
      <c r="H266" s="52"/>
    </row>
    <row r="267" spans="1:8" ht="15" customHeight="1" x14ac:dyDescent="0.3">
      <c r="A267" s="52"/>
      <c r="B267" s="32">
        <v>264</v>
      </c>
      <c r="C267" s="32" t="s">
        <v>2224</v>
      </c>
      <c r="D267" s="32" t="s">
        <v>115</v>
      </c>
      <c r="E267" s="32"/>
      <c r="F267" s="32" t="s">
        <v>191</v>
      </c>
      <c r="G267" s="32" t="s">
        <v>2081</v>
      </c>
      <c r="H267" s="52"/>
    </row>
    <row r="268" spans="1:8" ht="15" customHeight="1" x14ac:dyDescent="0.3">
      <c r="A268" s="52"/>
      <c r="B268" s="32">
        <v>265</v>
      </c>
      <c r="C268" s="32" t="s">
        <v>2225</v>
      </c>
      <c r="D268" s="32" t="s">
        <v>151</v>
      </c>
      <c r="E268" s="32"/>
      <c r="F268" s="32" t="s">
        <v>192</v>
      </c>
      <c r="G268" s="32" t="s">
        <v>2083</v>
      </c>
      <c r="H268" s="52"/>
    </row>
    <row r="269" spans="1:8" ht="15" customHeight="1" x14ac:dyDescent="0.3">
      <c r="A269" s="52"/>
      <c r="B269" s="32">
        <v>266</v>
      </c>
      <c r="C269" s="32" t="s">
        <v>2226</v>
      </c>
      <c r="D269" s="32" t="s">
        <v>193</v>
      </c>
      <c r="E269" s="32"/>
      <c r="F269" s="32" t="s">
        <v>194</v>
      </c>
      <c r="G269" s="32" t="s">
        <v>2083</v>
      </c>
      <c r="H269" s="52"/>
    </row>
    <row r="270" spans="1:8" ht="15" customHeight="1" x14ac:dyDescent="0.3">
      <c r="A270" s="52"/>
      <c r="B270" s="32">
        <v>267</v>
      </c>
      <c r="C270" s="32" t="s">
        <v>2227</v>
      </c>
      <c r="D270" s="32" t="s">
        <v>193</v>
      </c>
      <c r="E270" s="32"/>
      <c r="F270" s="32" t="s">
        <v>195</v>
      </c>
      <c r="G270" s="32" t="s">
        <v>2080</v>
      </c>
      <c r="H270" s="52"/>
    </row>
    <row r="271" spans="1:8" ht="15" customHeight="1" x14ac:dyDescent="0.3">
      <c r="A271" s="52"/>
      <c r="B271" s="32">
        <v>268</v>
      </c>
      <c r="C271" s="32" t="s">
        <v>2228</v>
      </c>
      <c r="D271" s="32" t="s">
        <v>193</v>
      </c>
      <c r="E271" s="32"/>
      <c r="F271" s="32" t="s">
        <v>196</v>
      </c>
      <c r="G271" s="32" t="s">
        <v>2083</v>
      </c>
      <c r="H271" s="52"/>
    </row>
    <row r="272" spans="1:8" ht="15" customHeight="1" x14ac:dyDescent="0.3">
      <c r="A272" s="52"/>
      <c r="B272" s="32">
        <v>269</v>
      </c>
      <c r="C272" s="32" t="s">
        <v>2229</v>
      </c>
      <c r="D272" s="32" t="s">
        <v>197</v>
      </c>
      <c r="E272" s="32"/>
      <c r="F272" s="32" t="s">
        <v>198</v>
      </c>
      <c r="G272" s="32" t="s">
        <v>2080</v>
      </c>
      <c r="H272" s="52"/>
    </row>
    <row r="273" spans="1:8" ht="15" customHeight="1" x14ac:dyDescent="0.3">
      <c r="A273" s="52"/>
      <c r="B273" s="32">
        <v>270</v>
      </c>
      <c r="C273" s="32" t="s">
        <v>2230</v>
      </c>
      <c r="D273" s="32" t="s">
        <v>200</v>
      </c>
      <c r="E273" s="32"/>
      <c r="F273" s="32" t="s">
        <v>2746</v>
      </c>
      <c r="G273" s="32" t="s">
        <v>2081</v>
      </c>
      <c r="H273" s="52"/>
    </row>
    <row r="274" spans="1:8" ht="15" customHeight="1" x14ac:dyDescent="0.3">
      <c r="A274" s="52"/>
      <c r="B274" s="32">
        <v>271</v>
      </c>
      <c r="C274" s="32" t="s">
        <v>2231</v>
      </c>
      <c r="D274" s="32" t="s">
        <v>200</v>
      </c>
      <c r="E274" s="32"/>
      <c r="F274" s="32" t="s">
        <v>2747</v>
      </c>
      <c r="G274" s="32" t="s">
        <v>2083</v>
      </c>
      <c r="H274" s="52"/>
    </row>
    <row r="275" spans="1:8" ht="15" customHeight="1" x14ac:dyDescent="0.3">
      <c r="A275" s="52"/>
      <c r="B275" s="32">
        <v>272</v>
      </c>
      <c r="C275" s="32" t="s">
        <v>2232</v>
      </c>
      <c r="D275" s="32" t="s">
        <v>2708</v>
      </c>
      <c r="E275" s="32"/>
      <c r="F275" s="32" t="s">
        <v>211</v>
      </c>
      <c r="G275" s="32" t="s">
        <v>2081</v>
      </c>
      <c r="H275" s="52"/>
    </row>
    <row r="276" spans="1:8" ht="15" customHeight="1" x14ac:dyDescent="0.3">
      <c r="A276" s="52"/>
      <c r="B276" s="32">
        <v>273</v>
      </c>
      <c r="C276" s="32" t="s">
        <v>2233</v>
      </c>
      <c r="D276" s="32" t="s">
        <v>2709</v>
      </c>
      <c r="E276" s="32"/>
      <c r="F276" s="32" t="s">
        <v>212</v>
      </c>
      <c r="G276" s="32" t="s">
        <v>2083</v>
      </c>
      <c r="H276" s="52"/>
    </row>
    <row r="277" spans="1:8" ht="15" customHeight="1" x14ac:dyDescent="0.3">
      <c r="A277" s="52"/>
      <c r="B277" s="32">
        <v>274</v>
      </c>
      <c r="C277" s="32" t="s">
        <v>2234</v>
      </c>
      <c r="D277" s="32" t="s">
        <v>2709</v>
      </c>
      <c r="E277" s="32"/>
      <c r="F277" s="32" t="s">
        <v>213</v>
      </c>
      <c r="G277" s="32" t="s">
        <v>2083</v>
      </c>
      <c r="H277" s="52"/>
    </row>
    <row r="278" spans="1:8" ht="15" customHeight="1" x14ac:dyDescent="0.3">
      <c r="A278" s="52"/>
      <c r="B278" s="32">
        <v>275</v>
      </c>
      <c r="C278" s="32" t="s">
        <v>2235</v>
      </c>
      <c r="D278" s="32" t="s">
        <v>2709</v>
      </c>
      <c r="E278" s="32"/>
      <c r="F278" s="32" t="s">
        <v>214</v>
      </c>
      <c r="G278" s="32" t="s">
        <v>2081</v>
      </c>
      <c r="H278" s="52"/>
    </row>
    <row r="279" spans="1:8" ht="15" customHeight="1" x14ac:dyDescent="0.3">
      <c r="A279" s="52"/>
      <c r="B279" s="32">
        <v>276</v>
      </c>
      <c r="C279" s="32" t="s">
        <v>2236</v>
      </c>
      <c r="D279" s="32" t="s">
        <v>125</v>
      </c>
      <c r="E279" s="32"/>
      <c r="F279" s="32" t="s">
        <v>215</v>
      </c>
      <c r="G279" s="32" t="s">
        <v>2083</v>
      </c>
      <c r="H279" s="52"/>
    </row>
    <row r="280" spans="1:8" ht="15" customHeight="1" x14ac:dyDescent="0.3">
      <c r="A280" s="52"/>
      <c r="B280" s="32">
        <v>277</v>
      </c>
      <c r="C280" s="32" t="s">
        <v>2237</v>
      </c>
      <c r="D280" s="32" t="s">
        <v>125</v>
      </c>
      <c r="E280" s="32"/>
      <c r="F280" s="32" t="s">
        <v>216</v>
      </c>
      <c r="G280" s="32" t="s">
        <v>2083</v>
      </c>
      <c r="H280" s="52"/>
    </row>
    <row r="281" spans="1:8" ht="15" customHeight="1" x14ac:dyDescent="0.3">
      <c r="A281" s="52"/>
      <c r="B281" s="32">
        <v>278</v>
      </c>
      <c r="C281" s="32" t="s">
        <v>2238</v>
      </c>
      <c r="D281" s="32" t="s">
        <v>2703</v>
      </c>
      <c r="E281" s="32"/>
      <c r="F281" s="32" t="s">
        <v>218</v>
      </c>
      <c r="G281" s="32" t="s">
        <v>2080</v>
      </c>
      <c r="H281" s="52"/>
    </row>
    <row r="282" spans="1:8" ht="15" customHeight="1" x14ac:dyDescent="0.3">
      <c r="A282" s="52"/>
      <c r="B282" s="32">
        <v>279</v>
      </c>
      <c r="C282" s="32" t="s">
        <v>2239</v>
      </c>
      <c r="D282" s="32" t="s">
        <v>2703</v>
      </c>
      <c r="E282" s="32"/>
      <c r="F282" s="32" t="s">
        <v>219</v>
      </c>
      <c r="G282" s="32" t="s">
        <v>2080</v>
      </c>
      <c r="H282" s="52"/>
    </row>
    <row r="283" spans="1:8" ht="15" customHeight="1" x14ac:dyDescent="0.3">
      <c r="A283" s="52"/>
      <c r="B283" s="32">
        <v>280</v>
      </c>
      <c r="C283" s="32" t="s">
        <v>2240</v>
      </c>
      <c r="D283" s="32" t="s">
        <v>2703</v>
      </c>
      <c r="E283" s="32"/>
      <c r="F283" s="32" t="s">
        <v>220</v>
      </c>
      <c r="G283" s="32" t="s">
        <v>2080</v>
      </c>
      <c r="H283" s="52"/>
    </row>
    <row r="284" spans="1:8" ht="15" customHeight="1" x14ac:dyDescent="0.3">
      <c r="A284" s="52"/>
      <c r="B284" s="32">
        <v>281</v>
      </c>
      <c r="C284" s="32" t="s">
        <v>2241</v>
      </c>
      <c r="D284" s="32" t="s">
        <v>2703</v>
      </c>
      <c r="E284" s="32"/>
      <c r="F284" s="32" t="s">
        <v>221</v>
      </c>
      <c r="G284" s="32" t="s">
        <v>2080</v>
      </c>
      <c r="H284" s="52"/>
    </row>
    <row r="285" spans="1:8" ht="15" customHeight="1" x14ac:dyDescent="0.3">
      <c r="A285" s="52"/>
      <c r="B285" s="32">
        <v>282</v>
      </c>
      <c r="C285" s="32" t="s">
        <v>2242</v>
      </c>
      <c r="D285" s="32" t="s">
        <v>2703</v>
      </c>
      <c r="E285" s="32"/>
      <c r="F285" s="32" t="s">
        <v>222</v>
      </c>
      <c r="G285" s="32" t="s">
        <v>2080</v>
      </c>
      <c r="H285" s="52"/>
    </row>
    <row r="286" spans="1:8" ht="15" customHeight="1" x14ac:dyDescent="0.3">
      <c r="A286" s="52"/>
      <c r="B286" s="32">
        <v>283</v>
      </c>
      <c r="C286" s="32" t="s">
        <v>2243</v>
      </c>
      <c r="D286" s="32" t="s">
        <v>2703</v>
      </c>
      <c r="E286" s="32"/>
      <c r="F286" s="32" t="s">
        <v>223</v>
      </c>
      <c r="G286" s="32" t="s">
        <v>2080</v>
      </c>
      <c r="H286" s="52"/>
    </row>
    <row r="287" spans="1:8" ht="15" customHeight="1" x14ac:dyDescent="0.3">
      <c r="A287" s="52"/>
      <c r="B287" s="32">
        <v>284</v>
      </c>
      <c r="C287" s="32" t="s">
        <v>2244</v>
      </c>
      <c r="D287" s="32" t="s">
        <v>2703</v>
      </c>
      <c r="E287" s="32"/>
      <c r="F287" s="32" t="s">
        <v>224</v>
      </c>
      <c r="G287" s="32" t="s">
        <v>2080</v>
      </c>
      <c r="H287" s="52"/>
    </row>
    <row r="288" spans="1:8" ht="15" customHeight="1" x14ac:dyDescent="0.3">
      <c r="A288" s="52"/>
      <c r="B288" s="32">
        <v>285</v>
      </c>
      <c r="C288" s="32" t="s">
        <v>2245</v>
      </c>
      <c r="D288" s="32" t="s">
        <v>2703</v>
      </c>
      <c r="E288" s="32"/>
      <c r="F288" s="32" t="s">
        <v>225</v>
      </c>
      <c r="G288" s="32" t="s">
        <v>2080</v>
      </c>
      <c r="H288" s="52"/>
    </row>
    <row r="289" spans="1:8" ht="15" customHeight="1" x14ac:dyDescent="0.3">
      <c r="A289" s="52"/>
      <c r="B289" s="32">
        <v>286</v>
      </c>
      <c r="C289" s="32" t="s">
        <v>2246</v>
      </c>
      <c r="D289" s="32" t="s">
        <v>2703</v>
      </c>
      <c r="E289" s="32"/>
      <c r="F289" s="32" t="s">
        <v>226</v>
      </c>
      <c r="G289" s="32" t="s">
        <v>2080</v>
      </c>
      <c r="H289" s="52"/>
    </row>
    <row r="290" spans="1:8" ht="15" customHeight="1" x14ac:dyDescent="0.3">
      <c r="A290" s="52"/>
      <c r="B290" s="32">
        <v>287</v>
      </c>
      <c r="C290" s="32" t="s">
        <v>2247</v>
      </c>
      <c r="D290" s="32" t="s">
        <v>2703</v>
      </c>
      <c r="E290" s="32"/>
      <c r="F290" s="32" t="s">
        <v>227</v>
      </c>
      <c r="G290" s="32" t="s">
        <v>2080</v>
      </c>
      <c r="H290" s="52"/>
    </row>
    <row r="291" spans="1:8" ht="15" customHeight="1" x14ac:dyDescent="0.3">
      <c r="A291" s="52"/>
      <c r="B291" s="32">
        <v>288</v>
      </c>
      <c r="C291" s="32" t="s">
        <v>2248</v>
      </c>
      <c r="D291" s="32" t="s">
        <v>2703</v>
      </c>
      <c r="E291" s="32"/>
      <c r="F291" s="32" t="s">
        <v>228</v>
      </c>
      <c r="G291" s="32" t="s">
        <v>2080</v>
      </c>
      <c r="H291" s="52"/>
    </row>
    <row r="292" spans="1:8" ht="15" customHeight="1" x14ac:dyDescent="0.3">
      <c r="A292" s="52"/>
      <c r="B292" s="32">
        <v>289</v>
      </c>
      <c r="C292" s="32" t="s">
        <v>2249</v>
      </c>
      <c r="D292" s="32" t="s">
        <v>2703</v>
      </c>
      <c r="E292" s="32"/>
      <c r="F292" s="32" t="s">
        <v>229</v>
      </c>
      <c r="G292" s="32" t="s">
        <v>2080</v>
      </c>
      <c r="H292" s="52"/>
    </row>
    <row r="293" spans="1:8" ht="15" customHeight="1" x14ac:dyDescent="0.3">
      <c r="A293" s="52"/>
      <c r="B293" s="32">
        <v>290</v>
      </c>
      <c r="C293" s="32" t="s">
        <v>2250</v>
      </c>
      <c r="D293" s="32" t="s">
        <v>2703</v>
      </c>
      <c r="E293" s="32"/>
      <c r="F293" s="32" t="s">
        <v>230</v>
      </c>
      <c r="G293" s="32" t="s">
        <v>2080</v>
      </c>
      <c r="H293" s="52"/>
    </row>
    <row r="294" spans="1:8" ht="15" customHeight="1" x14ac:dyDescent="0.3">
      <c r="A294" s="52"/>
      <c r="B294" s="32">
        <v>291</v>
      </c>
      <c r="C294" s="32" t="s">
        <v>2251</v>
      </c>
      <c r="D294" s="32" t="s">
        <v>2703</v>
      </c>
      <c r="E294" s="32"/>
      <c r="F294" s="32" t="s">
        <v>231</v>
      </c>
      <c r="G294" s="32" t="s">
        <v>2080</v>
      </c>
      <c r="H294" s="52"/>
    </row>
    <row r="295" spans="1:8" ht="15" customHeight="1" x14ac:dyDescent="0.3">
      <c r="A295" s="52"/>
      <c r="B295" s="32">
        <v>292</v>
      </c>
      <c r="C295" s="32" t="s">
        <v>2252</v>
      </c>
      <c r="D295" s="32" t="s">
        <v>2703</v>
      </c>
      <c r="E295" s="32"/>
      <c r="F295" s="32" t="s">
        <v>232</v>
      </c>
      <c r="G295" s="32" t="s">
        <v>2080</v>
      </c>
      <c r="H295" s="52"/>
    </row>
    <row r="296" spans="1:8" ht="15" customHeight="1" x14ac:dyDescent="0.3">
      <c r="A296" s="52"/>
      <c r="B296" s="32">
        <v>293</v>
      </c>
      <c r="C296" s="32" t="s">
        <v>2253</v>
      </c>
      <c r="D296" s="32" t="s">
        <v>2703</v>
      </c>
      <c r="E296" s="32"/>
      <c r="F296" s="32" t="s">
        <v>233</v>
      </c>
      <c r="G296" s="32" t="s">
        <v>2080</v>
      </c>
      <c r="H296" s="52"/>
    </row>
    <row r="297" spans="1:8" ht="15" customHeight="1" x14ac:dyDescent="0.3">
      <c r="A297" s="52"/>
      <c r="B297" s="32">
        <v>294</v>
      </c>
      <c r="C297" s="32" t="s">
        <v>2254</v>
      </c>
      <c r="D297" s="32" t="s">
        <v>2703</v>
      </c>
      <c r="E297" s="32"/>
      <c r="F297" s="32" t="s">
        <v>234</v>
      </c>
      <c r="G297" s="32" t="s">
        <v>2080</v>
      </c>
      <c r="H297" s="52"/>
    </row>
    <row r="298" spans="1:8" ht="15" customHeight="1" x14ac:dyDescent="0.3">
      <c r="A298" s="52"/>
      <c r="B298" s="32">
        <v>295</v>
      </c>
      <c r="C298" s="32" t="s">
        <v>2255</v>
      </c>
      <c r="D298" s="32" t="s">
        <v>2703</v>
      </c>
      <c r="E298" s="32"/>
      <c r="F298" s="32" t="s">
        <v>235</v>
      </c>
      <c r="G298" s="32" t="s">
        <v>2080</v>
      </c>
      <c r="H298" s="52"/>
    </row>
    <row r="299" spans="1:8" ht="15" customHeight="1" x14ac:dyDescent="0.3">
      <c r="A299" s="52"/>
      <c r="B299" s="32">
        <v>296</v>
      </c>
      <c r="C299" s="32" t="s">
        <v>2256</v>
      </c>
      <c r="D299" s="32" t="s">
        <v>2703</v>
      </c>
      <c r="E299" s="32"/>
      <c r="F299" s="32" t="s">
        <v>236</v>
      </c>
      <c r="G299" s="32" t="s">
        <v>2080</v>
      </c>
      <c r="H299" s="52"/>
    </row>
    <row r="300" spans="1:8" ht="15" customHeight="1" x14ac:dyDescent="0.3">
      <c r="A300" s="52"/>
      <c r="B300" s="32">
        <v>297</v>
      </c>
      <c r="C300" s="32" t="s">
        <v>2257</v>
      </c>
      <c r="D300" s="32" t="s">
        <v>2703</v>
      </c>
      <c r="E300" s="32"/>
      <c r="F300" s="32" t="s">
        <v>237</v>
      </c>
      <c r="G300" s="32" t="s">
        <v>2080</v>
      </c>
      <c r="H300" s="52"/>
    </row>
    <row r="301" spans="1:8" ht="15" customHeight="1" x14ac:dyDescent="0.3">
      <c r="A301" s="52"/>
      <c r="B301" s="32">
        <v>298</v>
      </c>
      <c r="C301" s="32" t="s">
        <v>2258</v>
      </c>
      <c r="D301" s="32" t="s">
        <v>2703</v>
      </c>
      <c r="E301" s="32"/>
      <c r="F301" s="32" t="s">
        <v>238</v>
      </c>
      <c r="G301" s="32" t="s">
        <v>2080</v>
      </c>
      <c r="H301" s="52"/>
    </row>
    <row r="302" spans="1:8" ht="15" customHeight="1" x14ac:dyDescent="0.3">
      <c r="A302" s="52"/>
      <c r="B302" s="32">
        <v>299</v>
      </c>
      <c r="C302" s="32" t="s">
        <v>2259</v>
      </c>
      <c r="D302" s="32" t="s">
        <v>2703</v>
      </c>
      <c r="E302" s="32"/>
      <c r="F302" s="32" t="s">
        <v>239</v>
      </c>
      <c r="G302" s="32" t="s">
        <v>2080</v>
      </c>
      <c r="H302" s="52"/>
    </row>
    <row r="303" spans="1:8" ht="15" customHeight="1" x14ac:dyDescent="0.3">
      <c r="A303" s="52"/>
      <c r="B303" s="32">
        <v>300</v>
      </c>
      <c r="C303" s="32" t="s">
        <v>2260</v>
      </c>
      <c r="D303" s="32" t="s">
        <v>2703</v>
      </c>
      <c r="E303" s="32"/>
      <c r="F303" s="32" t="s">
        <v>240</v>
      </c>
      <c r="G303" s="32" t="s">
        <v>2080</v>
      </c>
      <c r="H303" s="52"/>
    </row>
    <row r="304" spans="1:8" ht="15" customHeight="1" x14ac:dyDescent="0.3">
      <c r="A304" s="52"/>
      <c r="B304" s="32">
        <v>301</v>
      </c>
      <c r="C304" s="32" t="s">
        <v>2261</v>
      </c>
      <c r="D304" s="32" t="s">
        <v>2703</v>
      </c>
      <c r="E304" s="32"/>
      <c r="F304" s="32" t="s">
        <v>241</v>
      </c>
      <c r="G304" s="32" t="s">
        <v>2080</v>
      </c>
      <c r="H304" s="52"/>
    </row>
    <row r="305" spans="1:8" ht="15" customHeight="1" x14ac:dyDescent="0.3">
      <c r="A305" s="52"/>
      <c r="B305" s="32">
        <v>302</v>
      </c>
      <c r="C305" s="32" t="s">
        <v>2262</v>
      </c>
      <c r="D305" s="32" t="s">
        <v>2703</v>
      </c>
      <c r="E305" s="32"/>
      <c r="F305" s="32" t="s">
        <v>242</v>
      </c>
      <c r="G305" s="32" t="s">
        <v>2080</v>
      </c>
      <c r="H305" s="52"/>
    </row>
    <row r="306" spans="1:8" ht="15" customHeight="1" x14ac:dyDescent="0.3">
      <c r="A306" s="52"/>
      <c r="B306" s="32">
        <v>303</v>
      </c>
      <c r="C306" s="32" t="s">
        <v>2263</v>
      </c>
      <c r="D306" s="32" t="s">
        <v>2703</v>
      </c>
      <c r="E306" s="32"/>
      <c r="F306" s="32" t="s">
        <v>243</v>
      </c>
      <c r="G306" s="32" t="s">
        <v>2080</v>
      </c>
      <c r="H306" s="52"/>
    </row>
    <row r="307" spans="1:8" ht="15" customHeight="1" x14ac:dyDescent="0.3">
      <c r="A307" s="52"/>
      <c r="B307" s="32">
        <v>304</v>
      </c>
      <c r="C307" s="32" t="s">
        <v>2784</v>
      </c>
      <c r="D307" s="32" t="s">
        <v>2703</v>
      </c>
      <c r="E307" s="32"/>
      <c r="F307" s="32" t="s">
        <v>2816</v>
      </c>
      <c r="G307" s="32" t="s">
        <v>2080</v>
      </c>
      <c r="H307" s="52"/>
    </row>
    <row r="308" spans="1:8" ht="15" customHeight="1" x14ac:dyDescent="0.3">
      <c r="A308" s="52"/>
      <c r="B308" s="32">
        <v>305</v>
      </c>
      <c r="C308" s="32" t="s">
        <v>2264</v>
      </c>
      <c r="D308" s="32" t="s">
        <v>2703</v>
      </c>
      <c r="E308" s="32"/>
      <c r="F308" s="32" t="s">
        <v>244</v>
      </c>
      <c r="G308" s="32" t="s">
        <v>2080</v>
      </c>
      <c r="H308" s="52"/>
    </row>
    <row r="309" spans="1:8" ht="15" customHeight="1" x14ac:dyDescent="0.3">
      <c r="A309" s="52"/>
      <c r="B309" s="32">
        <v>306</v>
      </c>
      <c r="C309" s="32" t="s">
        <v>2265</v>
      </c>
      <c r="D309" s="32" t="s">
        <v>2703</v>
      </c>
      <c r="E309" s="32"/>
      <c r="F309" s="32" t="s">
        <v>245</v>
      </c>
      <c r="G309" s="32" t="s">
        <v>2080</v>
      </c>
      <c r="H309" s="52"/>
    </row>
    <row r="310" spans="1:8" ht="15" customHeight="1" x14ac:dyDescent="0.3">
      <c r="A310" s="52"/>
      <c r="B310" s="32">
        <v>307</v>
      </c>
      <c r="C310" s="32" t="s">
        <v>2266</v>
      </c>
      <c r="D310" s="32" t="s">
        <v>2703</v>
      </c>
      <c r="E310" s="32"/>
      <c r="F310" s="32" t="s">
        <v>246</v>
      </c>
      <c r="G310" s="32" t="s">
        <v>2080</v>
      </c>
      <c r="H310" s="52"/>
    </row>
    <row r="311" spans="1:8" ht="15" customHeight="1" x14ac:dyDescent="0.3">
      <c r="A311" s="52"/>
      <c r="B311" s="32">
        <v>308</v>
      </c>
      <c r="C311" s="32" t="s">
        <v>2267</v>
      </c>
      <c r="D311" s="32" t="s">
        <v>2703</v>
      </c>
      <c r="E311" s="32"/>
      <c r="F311" s="32" t="s">
        <v>247</v>
      </c>
      <c r="G311" s="32" t="s">
        <v>2080</v>
      </c>
      <c r="H311" s="52"/>
    </row>
    <row r="312" spans="1:8" ht="15" customHeight="1" x14ac:dyDescent="0.3">
      <c r="A312" s="52"/>
      <c r="B312" s="32">
        <v>309</v>
      </c>
      <c r="C312" s="32" t="s">
        <v>2268</v>
      </c>
      <c r="D312" s="32" t="s">
        <v>2703</v>
      </c>
      <c r="E312" s="32"/>
      <c r="F312" s="32" t="s">
        <v>248</v>
      </c>
      <c r="G312" s="32" t="s">
        <v>2080</v>
      </c>
      <c r="H312" s="52"/>
    </row>
    <row r="313" spans="1:8" ht="15" customHeight="1" x14ac:dyDescent="0.3">
      <c r="A313" s="52"/>
      <c r="B313" s="32">
        <v>310</v>
      </c>
      <c r="C313" s="32" t="s">
        <v>2269</v>
      </c>
      <c r="D313" s="32" t="s">
        <v>2703</v>
      </c>
      <c r="E313" s="32"/>
      <c r="F313" s="32" t="s">
        <v>249</v>
      </c>
      <c r="G313" s="32" t="s">
        <v>2080</v>
      </c>
      <c r="H313" s="52"/>
    </row>
    <row r="314" spans="1:8" ht="15" customHeight="1" x14ac:dyDescent="0.3">
      <c r="A314" s="52"/>
      <c r="B314" s="32">
        <v>311</v>
      </c>
      <c r="C314" s="32" t="s">
        <v>2270</v>
      </c>
      <c r="D314" s="32" t="s">
        <v>2703</v>
      </c>
      <c r="E314" s="32"/>
      <c r="F314" s="32" t="s">
        <v>250</v>
      </c>
      <c r="G314" s="32" t="s">
        <v>2080</v>
      </c>
      <c r="H314" s="52"/>
    </row>
    <row r="315" spans="1:8" ht="15" customHeight="1" x14ac:dyDescent="0.3">
      <c r="A315" s="52"/>
      <c r="B315" s="32">
        <v>312</v>
      </c>
      <c r="C315" s="32" t="s">
        <v>2271</v>
      </c>
      <c r="D315" s="32" t="s">
        <v>2703</v>
      </c>
      <c r="E315" s="32"/>
      <c r="F315" s="32" t="s">
        <v>251</v>
      </c>
      <c r="G315" s="32" t="s">
        <v>2080</v>
      </c>
      <c r="H315" s="52"/>
    </row>
    <row r="316" spans="1:8" ht="15" customHeight="1" x14ac:dyDescent="0.3">
      <c r="A316" s="52"/>
      <c r="B316" s="32">
        <v>313</v>
      </c>
      <c r="C316" s="32" t="s">
        <v>2272</v>
      </c>
      <c r="D316" s="32" t="s">
        <v>2703</v>
      </c>
      <c r="E316" s="32"/>
      <c r="F316" s="32" t="s">
        <v>252</v>
      </c>
      <c r="G316" s="32" t="s">
        <v>2080</v>
      </c>
      <c r="H316" s="52"/>
    </row>
    <row r="317" spans="1:8" ht="15" customHeight="1" x14ac:dyDescent="0.3">
      <c r="A317" s="52"/>
      <c r="B317" s="32">
        <v>314</v>
      </c>
      <c r="C317" s="32" t="s">
        <v>2273</v>
      </c>
      <c r="D317" s="32" t="s">
        <v>2703</v>
      </c>
      <c r="E317" s="32"/>
      <c r="F317" s="32" t="s">
        <v>253</v>
      </c>
      <c r="G317" s="32" t="s">
        <v>2080</v>
      </c>
      <c r="H317" s="52"/>
    </row>
    <row r="318" spans="1:8" ht="15" customHeight="1" x14ac:dyDescent="0.3">
      <c r="A318" s="52"/>
      <c r="B318" s="32">
        <v>315</v>
      </c>
      <c r="C318" s="32" t="s">
        <v>2274</v>
      </c>
      <c r="D318" s="32" t="s">
        <v>2703</v>
      </c>
      <c r="E318" s="32"/>
      <c r="F318" s="32" t="s">
        <v>254</v>
      </c>
      <c r="G318" s="32" t="s">
        <v>2080</v>
      </c>
      <c r="H318" s="52"/>
    </row>
    <row r="319" spans="1:8" ht="15" customHeight="1" x14ac:dyDescent="0.3">
      <c r="A319" s="52"/>
      <c r="B319" s="32">
        <v>316</v>
      </c>
      <c r="C319" s="32" t="s">
        <v>2275</v>
      </c>
      <c r="D319" s="32" t="s">
        <v>2703</v>
      </c>
      <c r="E319" s="32"/>
      <c r="F319" s="32" t="s">
        <v>255</v>
      </c>
      <c r="G319" s="32" t="s">
        <v>2080</v>
      </c>
      <c r="H319" s="52"/>
    </row>
    <row r="320" spans="1:8" ht="15" customHeight="1" x14ac:dyDescent="0.3">
      <c r="A320" s="52"/>
      <c r="B320" s="32">
        <v>317</v>
      </c>
      <c r="C320" s="32" t="s">
        <v>2276</v>
      </c>
      <c r="D320" s="32" t="s">
        <v>2703</v>
      </c>
      <c r="E320" s="32"/>
      <c r="F320" s="32" t="s">
        <v>256</v>
      </c>
      <c r="G320" s="32" t="s">
        <v>2080</v>
      </c>
      <c r="H320" s="52"/>
    </row>
    <row r="321" spans="1:8" ht="15" customHeight="1" x14ac:dyDescent="0.3">
      <c r="A321" s="52"/>
      <c r="B321" s="32">
        <v>318</v>
      </c>
      <c r="C321" s="32" t="s">
        <v>2277</v>
      </c>
      <c r="D321" s="32" t="s">
        <v>2703</v>
      </c>
      <c r="E321" s="32"/>
      <c r="F321" s="32" t="s">
        <v>257</v>
      </c>
      <c r="G321" s="32" t="s">
        <v>2080</v>
      </c>
      <c r="H321" s="52"/>
    </row>
    <row r="322" spans="1:8" ht="15" customHeight="1" x14ac:dyDescent="0.3">
      <c r="A322" s="52"/>
      <c r="B322" s="32">
        <v>319</v>
      </c>
      <c r="C322" s="32" t="s">
        <v>2278</v>
      </c>
      <c r="D322" s="32" t="s">
        <v>2703</v>
      </c>
      <c r="E322" s="32"/>
      <c r="F322" s="32" t="s">
        <v>258</v>
      </c>
      <c r="G322" s="32" t="s">
        <v>2080</v>
      </c>
      <c r="H322" s="52"/>
    </row>
    <row r="323" spans="1:8" ht="15" customHeight="1" x14ac:dyDescent="0.3">
      <c r="A323" s="52"/>
      <c r="B323" s="32">
        <v>320</v>
      </c>
      <c r="C323" s="32" t="s">
        <v>2279</v>
      </c>
      <c r="D323" s="32" t="s">
        <v>2703</v>
      </c>
      <c r="E323" s="32"/>
      <c r="F323" s="32" t="s">
        <v>259</v>
      </c>
      <c r="G323" s="32" t="s">
        <v>2080</v>
      </c>
      <c r="H323" s="52"/>
    </row>
    <row r="324" spans="1:8" ht="15" customHeight="1" x14ac:dyDescent="0.3">
      <c r="A324" s="52"/>
      <c r="B324" s="32">
        <v>321</v>
      </c>
      <c r="C324" s="32" t="s">
        <v>2280</v>
      </c>
      <c r="D324" s="32" t="s">
        <v>2703</v>
      </c>
      <c r="E324" s="32"/>
      <c r="F324" s="32" t="s">
        <v>260</v>
      </c>
      <c r="G324" s="32" t="s">
        <v>2080</v>
      </c>
      <c r="H324" s="52"/>
    </row>
    <row r="325" spans="1:8" ht="15" customHeight="1" x14ac:dyDescent="0.3">
      <c r="A325" s="52"/>
      <c r="B325" s="32">
        <v>322</v>
      </c>
      <c r="C325" s="32" t="s">
        <v>2281</v>
      </c>
      <c r="D325" s="32" t="s">
        <v>2703</v>
      </c>
      <c r="E325" s="32"/>
      <c r="F325" s="32" t="s">
        <v>261</v>
      </c>
      <c r="G325" s="32" t="s">
        <v>2080</v>
      </c>
      <c r="H325" s="52"/>
    </row>
    <row r="326" spans="1:8" ht="15" customHeight="1" x14ac:dyDescent="0.3">
      <c r="A326" s="52"/>
      <c r="B326" s="32">
        <v>323</v>
      </c>
      <c r="C326" s="32" t="s">
        <v>2282</v>
      </c>
      <c r="D326" s="32" t="s">
        <v>2703</v>
      </c>
      <c r="E326" s="32"/>
      <c r="F326" s="32" t="s">
        <v>262</v>
      </c>
      <c r="G326" s="32" t="s">
        <v>2080</v>
      </c>
      <c r="H326" s="52"/>
    </row>
    <row r="327" spans="1:8" ht="15" customHeight="1" x14ac:dyDescent="0.3">
      <c r="A327" s="52"/>
      <c r="B327" s="32">
        <v>324</v>
      </c>
      <c r="C327" s="32" t="s">
        <v>2283</v>
      </c>
      <c r="D327" s="32" t="s">
        <v>2703</v>
      </c>
      <c r="E327" s="32"/>
      <c r="F327" s="32" t="s">
        <v>263</v>
      </c>
      <c r="G327" s="32" t="s">
        <v>2080</v>
      </c>
      <c r="H327" s="52"/>
    </row>
    <row r="328" spans="1:8" ht="15" customHeight="1" x14ac:dyDescent="0.3">
      <c r="A328" s="52"/>
      <c r="B328" s="32">
        <v>325</v>
      </c>
      <c r="C328" s="32" t="s">
        <v>2284</v>
      </c>
      <c r="D328" s="32" t="s">
        <v>2703</v>
      </c>
      <c r="E328" s="32"/>
      <c r="F328" s="32" t="s">
        <v>264</v>
      </c>
      <c r="G328" s="32" t="s">
        <v>2080</v>
      </c>
      <c r="H328" s="52"/>
    </row>
    <row r="329" spans="1:8" ht="15" customHeight="1" x14ac:dyDescent="0.3">
      <c r="A329" s="52"/>
      <c r="B329" s="32">
        <v>326</v>
      </c>
      <c r="C329" s="32" t="s">
        <v>2285</v>
      </c>
      <c r="D329" s="32" t="s">
        <v>2703</v>
      </c>
      <c r="E329" s="32"/>
      <c r="F329" s="32" t="s">
        <v>265</v>
      </c>
      <c r="G329" s="32" t="s">
        <v>2080</v>
      </c>
      <c r="H329" s="52"/>
    </row>
    <row r="330" spans="1:8" ht="15" customHeight="1" x14ac:dyDescent="0.3">
      <c r="A330" s="52"/>
      <c r="B330" s="32">
        <v>327</v>
      </c>
      <c r="C330" s="32" t="s">
        <v>2286</v>
      </c>
      <c r="D330" s="32" t="s">
        <v>2703</v>
      </c>
      <c r="E330" s="32"/>
      <c r="F330" s="32" t="s">
        <v>266</v>
      </c>
      <c r="G330" s="32" t="s">
        <v>2080</v>
      </c>
      <c r="H330" s="52"/>
    </row>
    <row r="331" spans="1:8" ht="15" customHeight="1" x14ac:dyDescent="0.3">
      <c r="A331" s="52"/>
      <c r="B331" s="32">
        <v>328</v>
      </c>
      <c r="C331" s="32" t="s">
        <v>2287</v>
      </c>
      <c r="D331" s="32" t="s">
        <v>2703</v>
      </c>
      <c r="E331" s="32"/>
      <c r="F331" s="32" t="s">
        <v>267</v>
      </c>
      <c r="G331" s="32" t="s">
        <v>2080</v>
      </c>
      <c r="H331" s="52"/>
    </row>
    <row r="332" spans="1:8" ht="15" customHeight="1" x14ac:dyDescent="0.3">
      <c r="A332" s="52"/>
      <c r="B332" s="32">
        <v>329</v>
      </c>
      <c r="C332" s="32" t="s">
        <v>2288</v>
      </c>
      <c r="D332" s="32" t="s">
        <v>2703</v>
      </c>
      <c r="E332" s="32"/>
      <c r="F332" s="32" t="s">
        <v>268</v>
      </c>
      <c r="G332" s="32" t="s">
        <v>2080</v>
      </c>
      <c r="H332" s="52"/>
    </row>
    <row r="333" spans="1:8" ht="15" customHeight="1" x14ac:dyDescent="0.3">
      <c r="A333" s="52"/>
      <c r="B333" s="32">
        <v>330</v>
      </c>
      <c r="C333" s="32" t="s">
        <v>2289</v>
      </c>
      <c r="D333" s="32" t="s">
        <v>2703</v>
      </c>
      <c r="E333" s="32"/>
      <c r="F333" s="32" t="s">
        <v>269</v>
      </c>
      <c r="G333" s="32" t="s">
        <v>2080</v>
      </c>
      <c r="H333" s="52"/>
    </row>
    <row r="334" spans="1:8" ht="15" customHeight="1" x14ac:dyDescent="0.3">
      <c r="A334" s="52"/>
      <c r="B334" s="32">
        <v>331</v>
      </c>
      <c r="C334" s="32" t="s">
        <v>2290</v>
      </c>
      <c r="D334" s="32" t="s">
        <v>2703</v>
      </c>
      <c r="E334" s="32"/>
      <c r="F334" s="32" t="s">
        <v>270</v>
      </c>
      <c r="G334" s="32" t="s">
        <v>2080</v>
      </c>
      <c r="H334" s="52"/>
    </row>
    <row r="335" spans="1:8" ht="15" customHeight="1" x14ac:dyDescent="0.3">
      <c r="A335" s="52"/>
      <c r="B335" s="32">
        <v>332</v>
      </c>
      <c r="C335" s="32" t="s">
        <v>2291</v>
      </c>
      <c r="D335" s="32" t="s">
        <v>2703</v>
      </c>
      <c r="E335" s="32"/>
      <c r="F335" s="32" t="s">
        <v>271</v>
      </c>
      <c r="G335" s="32" t="s">
        <v>2080</v>
      </c>
      <c r="H335" s="52"/>
    </row>
    <row r="336" spans="1:8" ht="15" customHeight="1" x14ac:dyDescent="0.3">
      <c r="A336" s="52"/>
      <c r="B336" s="32">
        <v>333</v>
      </c>
      <c r="C336" s="32" t="s">
        <v>2292</v>
      </c>
      <c r="D336" s="32" t="s">
        <v>2703</v>
      </c>
      <c r="E336" s="32"/>
      <c r="F336" s="32" t="s">
        <v>272</v>
      </c>
      <c r="G336" s="32" t="s">
        <v>2080</v>
      </c>
      <c r="H336" s="52"/>
    </row>
    <row r="337" spans="1:8" ht="15" customHeight="1" x14ac:dyDescent="0.3">
      <c r="A337" s="52"/>
      <c r="B337" s="32">
        <v>334</v>
      </c>
      <c r="C337" s="32" t="s">
        <v>2293</v>
      </c>
      <c r="D337" s="32" t="s">
        <v>2703</v>
      </c>
      <c r="E337" s="32"/>
      <c r="F337" s="32" t="s">
        <v>273</v>
      </c>
      <c r="G337" s="32" t="s">
        <v>2080</v>
      </c>
      <c r="H337" s="52"/>
    </row>
    <row r="338" spans="1:8" ht="15" customHeight="1" x14ac:dyDescent="0.3">
      <c r="A338" s="52"/>
      <c r="B338" s="32">
        <v>335</v>
      </c>
      <c r="C338" s="32" t="s">
        <v>2294</v>
      </c>
      <c r="D338" s="32" t="s">
        <v>2703</v>
      </c>
      <c r="E338" s="32"/>
      <c r="F338" s="32" t="s">
        <v>274</v>
      </c>
      <c r="G338" s="32" t="s">
        <v>2080</v>
      </c>
      <c r="H338" s="52"/>
    </row>
    <row r="339" spans="1:8" ht="15" customHeight="1" x14ac:dyDescent="0.3">
      <c r="A339" s="52"/>
      <c r="B339" s="32">
        <v>336</v>
      </c>
      <c r="C339" s="32" t="s">
        <v>2295</v>
      </c>
      <c r="D339" s="32" t="s">
        <v>2703</v>
      </c>
      <c r="E339" s="32"/>
      <c r="F339" s="32" t="s">
        <v>275</v>
      </c>
      <c r="G339" s="32" t="s">
        <v>2080</v>
      </c>
      <c r="H339" s="52"/>
    </row>
    <row r="340" spans="1:8" ht="15" customHeight="1" x14ac:dyDescent="0.3">
      <c r="A340" s="52"/>
      <c r="B340" s="32">
        <v>337</v>
      </c>
      <c r="C340" s="32" t="s">
        <v>2296</v>
      </c>
      <c r="D340" s="32" t="s">
        <v>2703</v>
      </c>
      <c r="E340" s="32"/>
      <c r="F340" s="32" t="s">
        <v>276</v>
      </c>
      <c r="G340" s="32" t="s">
        <v>2080</v>
      </c>
      <c r="H340" s="52"/>
    </row>
    <row r="341" spans="1:8" ht="15" customHeight="1" x14ac:dyDescent="0.3">
      <c r="A341" s="52"/>
      <c r="B341" s="32">
        <v>338</v>
      </c>
      <c r="C341" s="32" t="s">
        <v>2297</v>
      </c>
      <c r="D341" s="32" t="s">
        <v>2703</v>
      </c>
      <c r="E341" s="32"/>
      <c r="F341" s="32" t="s">
        <v>277</v>
      </c>
      <c r="G341" s="32" t="s">
        <v>2080</v>
      </c>
      <c r="H341" s="52"/>
    </row>
    <row r="342" spans="1:8" ht="15" customHeight="1" x14ac:dyDescent="0.3">
      <c r="A342" s="52"/>
      <c r="B342" s="32">
        <v>339</v>
      </c>
      <c r="C342" s="32" t="s">
        <v>2298</v>
      </c>
      <c r="D342" s="32" t="s">
        <v>2703</v>
      </c>
      <c r="E342" s="32"/>
      <c r="F342" s="32" t="s">
        <v>278</v>
      </c>
      <c r="G342" s="32" t="s">
        <v>2080</v>
      </c>
      <c r="H342" s="52"/>
    </row>
    <row r="343" spans="1:8" ht="15" customHeight="1" x14ac:dyDescent="0.3">
      <c r="A343" s="52"/>
      <c r="B343" s="32">
        <v>340</v>
      </c>
      <c r="C343" s="32" t="s">
        <v>2299</v>
      </c>
      <c r="D343" s="32" t="s">
        <v>2703</v>
      </c>
      <c r="E343" s="32"/>
      <c r="F343" s="32" t="s">
        <v>279</v>
      </c>
      <c r="G343" s="32" t="s">
        <v>2080</v>
      </c>
      <c r="H343" s="52"/>
    </row>
    <row r="344" spans="1:8" ht="15" customHeight="1" x14ac:dyDescent="0.3">
      <c r="A344" s="52"/>
      <c r="B344" s="32">
        <v>341</v>
      </c>
      <c r="C344" s="32" t="s">
        <v>2300</v>
      </c>
      <c r="D344" s="32" t="s">
        <v>2703</v>
      </c>
      <c r="E344" s="32"/>
      <c r="F344" s="32" t="s">
        <v>280</v>
      </c>
      <c r="G344" s="32" t="s">
        <v>2080</v>
      </c>
      <c r="H344" s="52"/>
    </row>
    <row r="345" spans="1:8" ht="15" customHeight="1" x14ac:dyDescent="0.3">
      <c r="A345" s="52"/>
      <c r="B345" s="32">
        <v>342</v>
      </c>
      <c r="C345" s="32" t="s">
        <v>2301</v>
      </c>
      <c r="D345" s="32" t="s">
        <v>2703</v>
      </c>
      <c r="E345" s="32"/>
      <c r="F345" s="32" t="s">
        <v>281</v>
      </c>
      <c r="G345" s="32" t="s">
        <v>2080</v>
      </c>
      <c r="H345" s="52"/>
    </row>
    <row r="346" spans="1:8" ht="15" customHeight="1" x14ac:dyDescent="0.3">
      <c r="A346" s="52"/>
      <c r="B346" s="32">
        <v>343</v>
      </c>
      <c r="C346" s="32" t="s">
        <v>2302</v>
      </c>
      <c r="D346" s="32" t="s">
        <v>2703</v>
      </c>
      <c r="E346" s="32"/>
      <c r="F346" s="32" t="s">
        <v>282</v>
      </c>
      <c r="G346" s="32" t="s">
        <v>2080</v>
      </c>
      <c r="H346" s="52"/>
    </row>
    <row r="347" spans="1:8" ht="15" customHeight="1" x14ac:dyDescent="0.3">
      <c r="A347" s="52"/>
      <c r="B347" s="32">
        <v>344</v>
      </c>
      <c r="C347" s="32" t="s">
        <v>2303</v>
      </c>
      <c r="D347" s="32" t="s">
        <v>2703</v>
      </c>
      <c r="E347" s="32"/>
      <c r="F347" s="32" t="s">
        <v>283</v>
      </c>
      <c r="G347" s="32" t="s">
        <v>2080</v>
      </c>
      <c r="H347" s="52"/>
    </row>
    <row r="348" spans="1:8" ht="15" customHeight="1" x14ac:dyDescent="0.3">
      <c r="A348" s="52"/>
      <c r="B348" s="32">
        <v>345</v>
      </c>
      <c r="C348" s="32" t="s">
        <v>2304</v>
      </c>
      <c r="D348" s="32" t="s">
        <v>2703</v>
      </c>
      <c r="E348" s="32"/>
      <c r="F348" s="32" t="s">
        <v>284</v>
      </c>
      <c r="G348" s="32" t="s">
        <v>2080</v>
      </c>
      <c r="H348" s="52"/>
    </row>
    <row r="349" spans="1:8" ht="15" customHeight="1" x14ac:dyDescent="0.3">
      <c r="A349" s="52"/>
      <c r="B349" s="32">
        <v>346</v>
      </c>
      <c r="C349" s="32" t="s">
        <v>2305</v>
      </c>
      <c r="D349" s="32" t="s">
        <v>2703</v>
      </c>
      <c r="E349" s="32"/>
      <c r="F349" s="32" t="s">
        <v>285</v>
      </c>
      <c r="G349" s="32" t="s">
        <v>2080</v>
      </c>
      <c r="H349" s="52"/>
    </row>
    <row r="350" spans="1:8" ht="15" customHeight="1" x14ac:dyDescent="0.3">
      <c r="A350" s="52"/>
      <c r="B350" s="32">
        <v>347</v>
      </c>
      <c r="C350" s="32" t="s">
        <v>2306</v>
      </c>
      <c r="D350" s="32" t="s">
        <v>2703</v>
      </c>
      <c r="E350" s="32"/>
      <c r="F350" s="32" t="s">
        <v>286</v>
      </c>
      <c r="G350" s="32" t="s">
        <v>2080</v>
      </c>
      <c r="H350" s="52"/>
    </row>
    <row r="351" spans="1:8" ht="15" customHeight="1" x14ac:dyDescent="0.3">
      <c r="A351" s="52"/>
      <c r="B351" s="32">
        <v>348</v>
      </c>
      <c r="C351" s="32" t="s">
        <v>2307</v>
      </c>
      <c r="D351" s="32" t="s">
        <v>2703</v>
      </c>
      <c r="E351" s="32"/>
      <c r="F351" s="32" t="s">
        <v>287</v>
      </c>
      <c r="G351" s="32" t="s">
        <v>2080</v>
      </c>
      <c r="H351" s="52"/>
    </row>
    <row r="352" spans="1:8" ht="15" customHeight="1" x14ac:dyDescent="0.3">
      <c r="A352" s="52"/>
      <c r="B352" s="32">
        <v>349</v>
      </c>
      <c r="C352" s="32" t="s">
        <v>2308</v>
      </c>
      <c r="D352" s="32" t="s">
        <v>2703</v>
      </c>
      <c r="E352" s="32"/>
      <c r="F352" s="32" t="s">
        <v>288</v>
      </c>
      <c r="G352" s="32" t="s">
        <v>2080</v>
      </c>
      <c r="H352" s="52"/>
    </row>
    <row r="353" spans="1:8" ht="15" customHeight="1" x14ac:dyDescent="0.3">
      <c r="A353" s="52"/>
      <c r="B353" s="32">
        <v>350</v>
      </c>
      <c r="C353" s="32" t="s">
        <v>2309</v>
      </c>
      <c r="D353" s="32" t="s">
        <v>2703</v>
      </c>
      <c r="E353" s="32"/>
      <c r="F353" s="32" t="s">
        <v>289</v>
      </c>
      <c r="G353" s="32" t="s">
        <v>2080</v>
      </c>
      <c r="H353" s="52"/>
    </row>
    <row r="354" spans="1:8" ht="15" customHeight="1" x14ac:dyDescent="0.3">
      <c r="A354" s="52"/>
      <c r="B354" s="32">
        <v>351</v>
      </c>
      <c r="C354" s="32" t="s">
        <v>2310</v>
      </c>
      <c r="D354" s="32" t="s">
        <v>2703</v>
      </c>
      <c r="E354" s="32"/>
      <c r="F354" s="32" t="s">
        <v>290</v>
      </c>
      <c r="G354" s="32" t="s">
        <v>2080</v>
      </c>
      <c r="H354" s="52"/>
    </row>
    <row r="355" spans="1:8" ht="15" customHeight="1" x14ac:dyDescent="0.3">
      <c r="A355" s="52"/>
      <c r="B355" s="32">
        <v>352</v>
      </c>
      <c r="C355" s="32" t="s">
        <v>2311</v>
      </c>
      <c r="D355" s="32" t="s">
        <v>2703</v>
      </c>
      <c r="E355" s="32"/>
      <c r="F355" s="32" t="s">
        <v>291</v>
      </c>
      <c r="G355" s="32" t="s">
        <v>2080</v>
      </c>
      <c r="H355" s="52"/>
    </row>
    <row r="356" spans="1:8" ht="15" customHeight="1" x14ac:dyDescent="0.3">
      <c r="A356" s="52"/>
      <c r="B356" s="32">
        <v>353</v>
      </c>
      <c r="C356" s="32" t="s">
        <v>2312</v>
      </c>
      <c r="D356" s="32" t="s">
        <v>2703</v>
      </c>
      <c r="E356" s="32"/>
      <c r="F356" s="32" t="s">
        <v>292</v>
      </c>
      <c r="G356" s="32" t="s">
        <v>2080</v>
      </c>
      <c r="H356" s="52"/>
    </row>
    <row r="357" spans="1:8" ht="15" customHeight="1" x14ac:dyDescent="0.3">
      <c r="A357" s="52"/>
      <c r="B357" s="32">
        <v>354</v>
      </c>
      <c r="C357" s="32" t="s">
        <v>2313</v>
      </c>
      <c r="D357" s="32" t="s">
        <v>2703</v>
      </c>
      <c r="E357" s="32"/>
      <c r="F357" s="32" t="s">
        <v>293</v>
      </c>
      <c r="G357" s="32" t="s">
        <v>2080</v>
      </c>
      <c r="H357" s="52"/>
    </row>
    <row r="358" spans="1:8" ht="15" customHeight="1" x14ac:dyDescent="0.3">
      <c r="A358" s="52"/>
      <c r="B358" s="32">
        <v>355</v>
      </c>
      <c r="C358" s="32" t="s">
        <v>2314</v>
      </c>
      <c r="D358" s="32" t="s">
        <v>2703</v>
      </c>
      <c r="E358" s="32"/>
      <c r="F358" s="32" t="s">
        <v>294</v>
      </c>
      <c r="G358" s="32" t="s">
        <v>2080</v>
      </c>
      <c r="H358" s="52"/>
    </row>
    <row r="359" spans="1:8" ht="15" customHeight="1" x14ac:dyDescent="0.3">
      <c r="A359" s="52"/>
      <c r="B359" s="32">
        <v>356</v>
      </c>
      <c r="C359" s="32" t="s">
        <v>2315</v>
      </c>
      <c r="D359" s="32" t="s">
        <v>2703</v>
      </c>
      <c r="E359" s="32"/>
      <c r="F359" s="32" t="s">
        <v>295</v>
      </c>
      <c r="G359" s="32" t="s">
        <v>2080</v>
      </c>
      <c r="H359" s="52"/>
    </row>
    <row r="360" spans="1:8" ht="15" customHeight="1" x14ac:dyDescent="0.3">
      <c r="A360" s="52"/>
      <c r="B360" s="32">
        <v>357</v>
      </c>
      <c r="C360" s="32" t="s">
        <v>2316</v>
      </c>
      <c r="D360" s="32" t="s">
        <v>2703</v>
      </c>
      <c r="E360" s="32"/>
      <c r="F360" s="32" t="s">
        <v>296</v>
      </c>
      <c r="G360" s="32" t="s">
        <v>2080</v>
      </c>
      <c r="H360" s="52"/>
    </row>
    <row r="361" spans="1:8" ht="15" customHeight="1" x14ac:dyDescent="0.3">
      <c r="A361" s="52"/>
      <c r="B361" s="32">
        <v>358</v>
      </c>
      <c r="C361" s="32" t="s">
        <v>2317</v>
      </c>
      <c r="D361" s="32" t="s">
        <v>2703</v>
      </c>
      <c r="E361" s="32"/>
      <c r="F361" s="32" t="s">
        <v>297</v>
      </c>
      <c r="G361" s="32" t="s">
        <v>2080</v>
      </c>
      <c r="H361" s="52"/>
    </row>
    <row r="362" spans="1:8" ht="15" customHeight="1" x14ac:dyDescent="0.3">
      <c r="A362" s="52"/>
      <c r="B362" s="32">
        <v>359</v>
      </c>
      <c r="C362" s="32" t="s">
        <v>2318</v>
      </c>
      <c r="D362" s="32" t="s">
        <v>2703</v>
      </c>
      <c r="E362" s="32"/>
      <c r="F362" s="32" t="s">
        <v>298</v>
      </c>
      <c r="G362" s="32" t="s">
        <v>2080</v>
      </c>
      <c r="H362" s="52"/>
    </row>
    <row r="363" spans="1:8" ht="15" customHeight="1" x14ac:dyDescent="0.3">
      <c r="A363" s="52"/>
      <c r="B363" s="32">
        <v>360</v>
      </c>
      <c r="C363" s="32" t="s">
        <v>2319</v>
      </c>
      <c r="D363" s="32" t="s">
        <v>2703</v>
      </c>
      <c r="E363" s="32"/>
      <c r="F363" s="32" t="s">
        <v>299</v>
      </c>
      <c r="G363" s="32" t="s">
        <v>2080</v>
      </c>
      <c r="H363" s="52"/>
    </row>
    <row r="364" spans="1:8" ht="15" customHeight="1" x14ac:dyDescent="0.3">
      <c r="A364" s="52"/>
      <c r="B364" s="32">
        <v>361</v>
      </c>
      <c r="C364" s="32" t="s">
        <v>2320</v>
      </c>
      <c r="D364" s="32" t="s">
        <v>2703</v>
      </c>
      <c r="E364" s="32"/>
      <c r="F364" s="32" t="s">
        <v>300</v>
      </c>
      <c r="G364" s="32" t="s">
        <v>2080</v>
      </c>
      <c r="H364" s="52"/>
    </row>
    <row r="365" spans="1:8" ht="15" customHeight="1" x14ac:dyDescent="0.3">
      <c r="A365" s="52"/>
      <c r="B365" s="32">
        <v>362</v>
      </c>
      <c r="C365" s="32" t="s">
        <v>2321</v>
      </c>
      <c r="D365" s="32" t="s">
        <v>2703</v>
      </c>
      <c r="E365" s="32"/>
      <c r="F365" s="32" t="s">
        <v>301</v>
      </c>
      <c r="G365" s="32" t="s">
        <v>2080</v>
      </c>
      <c r="H365" s="52"/>
    </row>
    <row r="366" spans="1:8" ht="15" customHeight="1" x14ac:dyDescent="0.3">
      <c r="A366" s="52"/>
      <c r="B366" s="32">
        <v>363</v>
      </c>
      <c r="C366" s="32" t="s">
        <v>2322</v>
      </c>
      <c r="D366" s="32" t="s">
        <v>2703</v>
      </c>
      <c r="E366" s="32"/>
      <c r="F366" s="32" t="s">
        <v>302</v>
      </c>
      <c r="G366" s="32" t="s">
        <v>2080</v>
      </c>
      <c r="H366" s="52"/>
    </row>
    <row r="367" spans="1:8" ht="15" customHeight="1" x14ac:dyDescent="0.3">
      <c r="A367" s="52"/>
      <c r="B367" s="32">
        <v>364</v>
      </c>
      <c r="C367" s="32" t="s">
        <v>2323</v>
      </c>
      <c r="D367" s="32" t="s">
        <v>2703</v>
      </c>
      <c r="E367" s="32"/>
      <c r="F367" s="32" t="s">
        <v>303</v>
      </c>
      <c r="G367" s="32" t="s">
        <v>2080</v>
      </c>
      <c r="H367" s="52"/>
    </row>
    <row r="368" spans="1:8" ht="15" customHeight="1" x14ac:dyDescent="0.3">
      <c r="A368" s="52"/>
      <c r="B368" s="32">
        <v>365</v>
      </c>
      <c r="C368" s="32" t="s">
        <v>2324</v>
      </c>
      <c r="D368" s="32" t="s">
        <v>2703</v>
      </c>
      <c r="E368" s="32"/>
      <c r="F368" s="32" t="s">
        <v>304</v>
      </c>
      <c r="G368" s="32" t="s">
        <v>2080</v>
      </c>
      <c r="H368" s="52"/>
    </row>
    <row r="369" spans="1:8" ht="15" customHeight="1" x14ac:dyDescent="0.3">
      <c r="A369" s="52"/>
      <c r="B369" s="32">
        <v>366</v>
      </c>
      <c r="C369" s="32" t="s">
        <v>2325</v>
      </c>
      <c r="D369" s="32" t="s">
        <v>2703</v>
      </c>
      <c r="E369" s="32"/>
      <c r="F369" s="32" t="s">
        <v>305</v>
      </c>
      <c r="G369" s="32" t="s">
        <v>2080</v>
      </c>
      <c r="H369" s="52"/>
    </row>
    <row r="370" spans="1:8" ht="15" customHeight="1" x14ac:dyDescent="0.3">
      <c r="A370" s="52"/>
      <c r="B370" s="32">
        <v>367</v>
      </c>
      <c r="C370" s="32" t="s">
        <v>2326</v>
      </c>
      <c r="D370" s="32" t="s">
        <v>2703</v>
      </c>
      <c r="E370" s="32"/>
      <c r="F370" s="32" t="s">
        <v>306</v>
      </c>
      <c r="G370" s="32" t="s">
        <v>2080</v>
      </c>
      <c r="H370" s="52"/>
    </row>
    <row r="371" spans="1:8" ht="15" customHeight="1" x14ac:dyDescent="0.3">
      <c r="A371" s="52"/>
      <c r="B371" s="32">
        <v>368</v>
      </c>
      <c r="C371" s="32" t="s">
        <v>2327</v>
      </c>
      <c r="D371" s="32" t="s">
        <v>2703</v>
      </c>
      <c r="E371" s="32"/>
      <c r="F371" s="32" t="s">
        <v>307</v>
      </c>
      <c r="G371" s="32" t="s">
        <v>2080</v>
      </c>
      <c r="H371" s="52"/>
    </row>
    <row r="372" spans="1:8" ht="15" customHeight="1" x14ac:dyDescent="0.3">
      <c r="A372" s="52"/>
      <c r="B372" s="32">
        <v>369</v>
      </c>
      <c r="C372" s="32" t="s">
        <v>2328</v>
      </c>
      <c r="D372" s="32" t="s">
        <v>2703</v>
      </c>
      <c r="E372" s="32"/>
      <c r="F372" s="32" t="s">
        <v>308</v>
      </c>
      <c r="G372" s="32" t="s">
        <v>2080</v>
      </c>
      <c r="H372" s="52"/>
    </row>
    <row r="373" spans="1:8" ht="15" customHeight="1" x14ac:dyDescent="0.3">
      <c r="A373" s="52"/>
      <c r="B373" s="32">
        <v>370</v>
      </c>
      <c r="C373" s="32" t="s">
        <v>2329</v>
      </c>
      <c r="D373" s="32" t="s">
        <v>2703</v>
      </c>
      <c r="E373" s="32"/>
      <c r="F373" s="32" t="s">
        <v>309</v>
      </c>
      <c r="G373" s="32" t="s">
        <v>2080</v>
      </c>
      <c r="H373" s="52"/>
    </row>
    <row r="374" spans="1:8" ht="15" customHeight="1" x14ac:dyDescent="0.3">
      <c r="A374" s="52"/>
      <c r="B374" s="32">
        <v>371</v>
      </c>
      <c r="C374" s="32" t="s">
        <v>2330</v>
      </c>
      <c r="D374" s="32" t="s">
        <v>2703</v>
      </c>
      <c r="E374" s="32"/>
      <c r="F374" s="32" t="s">
        <v>310</v>
      </c>
      <c r="G374" s="32" t="s">
        <v>2080</v>
      </c>
      <c r="H374" s="52"/>
    </row>
    <row r="375" spans="1:8" ht="15" customHeight="1" x14ac:dyDescent="0.3">
      <c r="A375" s="52"/>
      <c r="B375" s="32">
        <v>372</v>
      </c>
      <c r="C375" s="32" t="s">
        <v>2331</v>
      </c>
      <c r="D375" s="32" t="s">
        <v>2703</v>
      </c>
      <c r="E375" s="32"/>
      <c r="F375" s="32" t="s">
        <v>311</v>
      </c>
      <c r="G375" s="32" t="s">
        <v>2080</v>
      </c>
      <c r="H375" s="52"/>
    </row>
    <row r="376" spans="1:8" ht="15" customHeight="1" x14ac:dyDescent="0.3">
      <c r="A376" s="52"/>
      <c r="B376" s="32">
        <v>373</v>
      </c>
      <c r="C376" s="32" t="s">
        <v>2332</v>
      </c>
      <c r="D376" s="32" t="s">
        <v>2703</v>
      </c>
      <c r="E376" s="32"/>
      <c r="F376" s="32" t="s">
        <v>312</v>
      </c>
      <c r="G376" s="32" t="s">
        <v>2080</v>
      </c>
      <c r="H376" s="52"/>
    </row>
    <row r="377" spans="1:8" ht="15" customHeight="1" x14ac:dyDescent="0.3">
      <c r="A377" s="52"/>
      <c r="B377" s="32">
        <v>374</v>
      </c>
      <c r="C377" s="32" t="s">
        <v>2333</v>
      </c>
      <c r="D377" s="32" t="s">
        <v>2703</v>
      </c>
      <c r="E377" s="32"/>
      <c r="F377" s="32" t="s">
        <v>313</v>
      </c>
      <c r="G377" s="32" t="s">
        <v>2080</v>
      </c>
      <c r="H377" s="52"/>
    </row>
    <row r="378" spans="1:8" ht="15" customHeight="1" x14ac:dyDescent="0.3">
      <c r="A378" s="52"/>
      <c r="B378" s="32">
        <v>375</v>
      </c>
      <c r="C378" s="32" t="s">
        <v>2334</v>
      </c>
      <c r="D378" s="32" t="s">
        <v>2703</v>
      </c>
      <c r="E378" s="32"/>
      <c r="F378" s="32" t="s">
        <v>314</v>
      </c>
      <c r="G378" s="32" t="s">
        <v>2080</v>
      </c>
      <c r="H378" s="52"/>
    </row>
    <row r="379" spans="1:8" ht="15" customHeight="1" x14ac:dyDescent="0.3">
      <c r="A379" s="52"/>
      <c r="B379" s="32">
        <v>376</v>
      </c>
      <c r="C379" s="32" t="s">
        <v>2335</v>
      </c>
      <c r="D379" s="32" t="s">
        <v>2703</v>
      </c>
      <c r="E379" s="32"/>
      <c r="F379" s="32" t="s">
        <v>315</v>
      </c>
      <c r="G379" s="32" t="s">
        <v>2080</v>
      </c>
      <c r="H379" s="52"/>
    </row>
    <row r="380" spans="1:8" ht="15" customHeight="1" x14ac:dyDescent="0.3">
      <c r="A380" s="52"/>
      <c r="B380" s="32">
        <v>377</v>
      </c>
      <c r="C380" s="32" t="s">
        <v>2336</v>
      </c>
      <c r="D380" s="32" t="s">
        <v>2703</v>
      </c>
      <c r="E380" s="32"/>
      <c r="F380" s="32" t="s">
        <v>316</v>
      </c>
      <c r="G380" s="32" t="s">
        <v>2080</v>
      </c>
      <c r="H380" s="52"/>
    </row>
    <row r="381" spans="1:8" ht="15" customHeight="1" x14ac:dyDescent="0.3">
      <c r="A381" s="52"/>
      <c r="B381" s="32">
        <v>378</v>
      </c>
      <c r="C381" s="32" t="s">
        <v>2337</v>
      </c>
      <c r="D381" s="32" t="s">
        <v>2703</v>
      </c>
      <c r="E381" s="32"/>
      <c r="F381" s="32" t="s">
        <v>317</v>
      </c>
      <c r="G381" s="32" t="s">
        <v>2080</v>
      </c>
      <c r="H381" s="52"/>
    </row>
    <row r="382" spans="1:8" ht="15" customHeight="1" x14ac:dyDescent="0.3">
      <c r="A382" s="52"/>
      <c r="B382" s="32">
        <v>379</v>
      </c>
      <c r="C382" s="32" t="s">
        <v>2338</v>
      </c>
      <c r="D382" s="32" t="s">
        <v>2703</v>
      </c>
      <c r="E382" s="32"/>
      <c r="F382" s="32" t="s">
        <v>318</v>
      </c>
      <c r="G382" s="32" t="s">
        <v>2080</v>
      </c>
      <c r="H382" s="52"/>
    </row>
    <row r="383" spans="1:8" ht="15" customHeight="1" x14ac:dyDescent="0.3">
      <c r="A383" s="52"/>
      <c r="B383" s="32">
        <v>380</v>
      </c>
      <c r="C383" s="32" t="s">
        <v>2339</v>
      </c>
      <c r="D383" s="32" t="s">
        <v>2703</v>
      </c>
      <c r="E383" s="32"/>
      <c r="F383" s="32" t="s">
        <v>319</v>
      </c>
      <c r="G383" s="32" t="s">
        <v>2080</v>
      </c>
      <c r="H383" s="52"/>
    </row>
    <row r="384" spans="1:8" ht="15" customHeight="1" x14ac:dyDescent="0.3">
      <c r="A384" s="52"/>
      <c r="B384" s="32">
        <v>381</v>
      </c>
      <c r="C384" s="32" t="s">
        <v>2340</v>
      </c>
      <c r="D384" s="32" t="s">
        <v>2703</v>
      </c>
      <c r="E384" s="32"/>
      <c r="F384" s="32" t="s">
        <v>320</v>
      </c>
      <c r="G384" s="32" t="s">
        <v>2080</v>
      </c>
      <c r="H384" s="52"/>
    </row>
    <row r="385" spans="1:8" ht="15" customHeight="1" x14ac:dyDescent="0.3">
      <c r="A385" s="52"/>
      <c r="B385" s="32">
        <v>382</v>
      </c>
      <c r="C385" s="32" t="s">
        <v>2341</v>
      </c>
      <c r="D385" s="32" t="s">
        <v>2703</v>
      </c>
      <c r="E385" s="32"/>
      <c r="F385" s="32" t="s">
        <v>321</v>
      </c>
      <c r="G385" s="32" t="s">
        <v>2080</v>
      </c>
      <c r="H385" s="52"/>
    </row>
    <row r="386" spans="1:8" ht="15" customHeight="1" x14ac:dyDescent="0.3">
      <c r="A386" s="52"/>
      <c r="B386" s="32">
        <v>383</v>
      </c>
      <c r="C386" s="32" t="s">
        <v>2342</v>
      </c>
      <c r="D386" s="32" t="s">
        <v>2703</v>
      </c>
      <c r="E386" s="32"/>
      <c r="F386" s="32" t="s">
        <v>322</v>
      </c>
      <c r="G386" s="32" t="s">
        <v>2080</v>
      </c>
      <c r="H386" s="52"/>
    </row>
    <row r="387" spans="1:8" ht="15" customHeight="1" x14ac:dyDescent="0.3">
      <c r="A387" s="52"/>
      <c r="B387" s="32">
        <v>384</v>
      </c>
      <c r="C387" s="32" t="s">
        <v>2785</v>
      </c>
      <c r="D387" s="32" t="s">
        <v>2703</v>
      </c>
      <c r="E387" s="32"/>
      <c r="F387" s="32" t="s">
        <v>2817</v>
      </c>
      <c r="G387" s="32" t="s">
        <v>2080</v>
      </c>
      <c r="H387" s="52"/>
    </row>
    <row r="388" spans="1:8" ht="15" customHeight="1" x14ac:dyDescent="0.3">
      <c r="A388" s="52"/>
      <c r="B388" s="32">
        <v>385</v>
      </c>
      <c r="C388" s="32" t="s">
        <v>2343</v>
      </c>
      <c r="D388" s="32" t="s">
        <v>2703</v>
      </c>
      <c r="E388" s="32"/>
      <c r="F388" s="32" t="s">
        <v>323</v>
      </c>
      <c r="G388" s="32" t="s">
        <v>2080</v>
      </c>
      <c r="H388" s="52"/>
    </row>
    <row r="389" spans="1:8" ht="15" customHeight="1" x14ac:dyDescent="0.3">
      <c r="A389" s="52"/>
      <c r="B389" s="32">
        <v>386</v>
      </c>
      <c r="C389" s="32" t="s">
        <v>2344</v>
      </c>
      <c r="D389" s="32" t="s">
        <v>2703</v>
      </c>
      <c r="E389" s="32"/>
      <c r="F389" s="32" t="s">
        <v>324</v>
      </c>
      <c r="G389" s="32" t="s">
        <v>2080</v>
      </c>
      <c r="H389" s="52"/>
    </row>
    <row r="390" spans="1:8" ht="15" customHeight="1" x14ac:dyDescent="0.3">
      <c r="A390" s="52"/>
      <c r="B390" s="32">
        <v>387</v>
      </c>
      <c r="C390" s="32" t="s">
        <v>2345</v>
      </c>
      <c r="D390" s="32" t="s">
        <v>2703</v>
      </c>
      <c r="E390" s="32"/>
      <c r="F390" s="32" t="s">
        <v>325</v>
      </c>
      <c r="G390" s="32" t="s">
        <v>2080</v>
      </c>
      <c r="H390" s="52"/>
    </row>
    <row r="391" spans="1:8" ht="15" customHeight="1" x14ac:dyDescent="0.3">
      <c r="A391" s="52"/>
      <c r="B391" s="32">
        <v>388</v>
      </c>
      <c r="C391" s="32" t="s">
        <v>2346</v>
      </c>
      <c r="D391" s="32" t="s">
        <v>2703</v>
      </c>
      <c r="E391" s="32"/>
      <c r="F391" s="32" t="s">
        <v>326</v>
      </c>
      <c r="G391" s="32" t="s">
        <v>2080</v>
      </c>
      <c r="H391" s="52"/>
    </row>
    <row r="392" spans="1:8" ht="15" customHeight="1" x14ac:dyDescent="0.3">
      <c r="A392" s="52"/>
      <c r="B392" s="32">
        <v>389</v>
      </c>
      <c r="C392" s="32" t="s">
        <v>2347</v>
      </c>
      <c r="D392" s="32" t="s">
        <v>2703</v>
      </c>
      <c r="E392" s="32"/>
      <c r="F392" s="32" t="s">
        <v>327</v>
      </c>
      <c r="G392" s="32" t="s">
        <v>2080</v>
      </c>
      <c r="H392" s="52"/>
    </row>
    <row r="393" spans="1:8" ht="15" customHeight="1" x14ac:dyDescent="0.3">
      <c r="A393" s="52"/>
      <c r="B393" s="32">
        <v>390</v>
      </c>
      <c r="C393" s="32" t="s">
        <v>2348</v>
      </c>
      <c r="D393" s="32" t="s">
        <v>2703</v>
      </c>
      <c r="E393" s="32"/>
      <c r="F393" s="32" t="s">
        <v>328</v>
      </c>
      <c r="G393" s="32" t="s">
        <v>2080</v>
      </c>
      <c r="H393" s="52"/>
    </row>
    <row r="394" spans="1:8" ht="15" customHeight="1" x14ac:dyDescent="0.3">
      <c r="A394" s="52"/>
      <c r="B394" s="32">
        <v>391</v>
      </c>
      <c r="C394" s="32" t="s">
        <v>2349</v>
      </c>
      <c r="D394" s="32" t="s">
        <v>2703</v>
      </c>
      <c r="E394" s="32"/>
      <c r="F394" s="32" t="s">
        <v>329</v>
      </c>
      <c r="G394" s="32" t="s">
        <v>2080</v>
      </c>
      <c r="H394" s="52"/>
    </row>
    <row r="395" spans="1:8" ht="15" customHeight="1" x14ac:dyDescent="0.3">
      <c r="A395" s="52"/>
      <c r="B395" s="32">
        <v>392</v>
      </c>
      <c r="C395" s="32" t="s">
        <v>2350</v>
      </c>
      <c r="D395" s="32" t="s">
        <v>2703</v>
      </c>
      <c r="E395" s="32"/>
      <c r="F395" s="32" t="s">
        <v>330</v>
      </c>
      <c r="G395" s="32" t="s">
        <v>2080</v>
      </c>
      <c r="H395" s="52"/>
    </row>
    <row r="396" spans="1:8" ht="15" customHeight="1" x14ac:dyDescent="0.3">
      <c r="A396" s="52"/>
      <c r="B396" s="32">
        <v>393</v>
      </c>
      <c r="C396" s="32" t="s">
        <v>2351</v>
      </c>
      <c r="D396" s="32" t="s">
        <v>2703</v>
      </c>
      <c r="E396" s="32"/>
      <c r="F396" s="32" t="s">
        <v>331</v>
      </c>
      <c r="G396" s="32" t="s">
        <v>2080</v>
      </c>
      <c r="H396" s="52"/>
    </row>
    <row r="397" spans="1:8" ht="15" customHeight="1" x14ac:dyDescent="0.3">
      <c r="A397" s="52"/>
      <c r="B397" s="32">
        <v>394</v>
      </c>
      <c r="C397" s="32" t="s">
        <v>2352</v>
      </c>
      <c r="D397" s="32" t="s">
        <v>2703</v>
      </c>
      <c r="E397" s="32"/>
      <c r="F397" s="32" t="s">
        <v>332</v>
      </c>
      <c r="G397" s="32" t="s">
        <v>2080</v>
      </c>
      <c r="H397" s="52"/>
    </row>
    <row r="398" spans="1:8" ht="15" customHeight="1" x14ac:dyDescent="0.3">
      <c r="A398" s="52"/>
      <c r="B398" s="32">
        <v>395</v>
      </c>
      <c r="C398" s="32" t="s">
        <v>2353</v>
      </c>
      <c r="D398" s="32" t="s">
        <v>2703</v>
      </c>
      <c r="E398" s="32"/>
      <c r="F398" s="32" t="s">
        <v>333</v>
      </c>
      <c r="G398" s="32" t="s">
        <v>2080</v>
      </c>
      <c r="H398" s="52"/>
    </row>
    <row r="399" spans="1:8" ht="15" customHeight="1" x14ac:dyDescent="0.3">
      <c r="A399" s="52"/>
      <c r="B399" s="32">
        <v>396</v>
      </c>
      <c r="C399" s="32" t="s">
        <v>2354</v>
      </c>
      <c r="D399" s="32" t="s">
        <v>2703</v>
      </c>
      <c r="E399" s="32"/>
      <c r="F399" s="32" t="s">
        <v>334</v>
      </c>
      <c r="G399" s="32" t="s">
        <v>2080</v>
      </c>
      <c r="H399" s="52"/>
    </row>
    <row r="400" spans="1:8" ht="15" customHeight="1" x14ac:dyDescent="0.3">
      <c r="A400" s="52"/>
      <c r="B400" s="32">
        <v>397</v>
      </c>
      <c r="C400" s="32" t="s">
        <v>2355</v>
      </c>
      <c r="D400" s="32" t="s">
        <v>2703</v>
      </c>
      <c r="E400" s="32"/>
      <c r="F400" s="32" t="s">
        <v>335</v>
      </c>
      <c r="G400" s="32" t="s">
        <v>2080</v>
      </c>
      <c r="H400" s="52"/>
    </row>
    <row r="401" spans="1:8" ht="15" customHeight="1" x14ac:dyDescent="0.3">
      <c r="A401" s="52"/>
      <c r="B401" s="32">
        <v>398</v>
      </c>
      <c r="C401" s="32" t="s">
        <v>2356</v>
      </c>
      <c r="D401" s="32" t="s">
        <v>2703</v>
      </c>
      <c r="E401" s="32"/>
      <c r="F401" s="32" t="s">
        <v>336</v>
      </c>
      <c r="G401" s="32" t="s">
        <v>2080</v>
      </c>
      <c r="H401" s="52"/>
    </row>
    <row r="402" spans="1:8" ht="15" customHeight="1" x14ac:dyDescent="0.3">
      <c r="A402" s="52"/>
      <c r="B402" s="32">
        <v>399</v>
      </c>
      <c r="C402" s="32" t="s">
        <v>2357</v>
      </c>
      <c r="D402" s="32" t="s">
        <v>2703</v>
      </c>
      <c r="E402" s="32"/>
      <c r="F402" s="32" t="s">
        <v>337</v>
      </c>
      <c r="G402" s="32" t="s">
        <v>2080</v>
      </c>
      <c r="H402" s="52"/>
    </row>
    <row r="403" spans="1:8" ht="15" customHeight="1" x14ac:dyDescent="0.3">
      <c r="A403" s="52"/>
      <c r="B403" s="32">
        <v>400</v>
      </c>
      <c r="C403" s="32" t="s">
        <v>2358</v>
      </c>
      <c r="D403" s="32" t="s">
        <v>2703</v>
      </c>
      <c r="E403" s="32"/>
      <c r="F403" s="32" t="s">
        <v>338</v>
      </c>
      <c r="G403" s="32" t="s">
        <v>2080</v>
      </c>
      <c r="H403" s="52"/>
    </row>
    <row r="404" spans="1:8" ht="15" customHeight="1" x14ac:dyDescent="0.3">
      <c r="A404" s="52"/>
      <c r="B404" s="32">
        <v>401</v>
      </c>
      <c r="C404" s="32" t="s">
        <v>2359</v>
      </c>
      <c r="D404" s="32" t="s">
        <v>2703</v>
      </c>
      <c r="E404" s="32"/>
      <c r="F404" s="32" t="s">
        <v>339</v>
      </c>
      <c r="G404" s="32" t="s">
        <v>2080</v>
      </c>
      <c r="H404" s="52"/>
    </row>
    <row r="405" spans="1:8" ht="15" customHeight="1" x14ac:dyDescent="0.3">
      <c r="A405" s="52"/>
      <c r="B405" s="32">
        <v>402</v>
      </c>
      <c r="C405" s="32" t="s">
        <v>2360</v>
      </c>
      <c r="D405" s="32" t="s">
        <v>2703</v>
      </c>
      <c r="E405" s="32"/>
      <c r="F405" s="32" t="s">
        <v>340</v>
      </c>
      <c r="G405" s="32" t="s">
        <v>2080</v>
      </c>
      <c r="H405" s="52"/>
    </row>
    <row r="406" spans="1:8" ht="15" customHeight="1" x14ac:dyDescent="0.3">
      <c r="A406" s="52"/>
      <c r="B406" s="32">
        <v>403</v>
      </c>
      <c r="C406" s="32" t="s">
        <v>2361</v>
      </c>
      <c r="D406" s="32" t="s">
        <v>2710</v>
      </c>
      <c r="E406" s="32"/>
      <c r="F406" s="32" t="s">
        <v>341</v>
      </c>
      <c r="G406" s="32" t="s">
        <v>2083</v>
      </c>
      <c r="H406" s="52"/>
    </row>
    <row r="407" spans="1:8" ht="15" customHeight="1" x14ac:dyDescent="0.3">
      <c r="A407" s="52"/>
      <c r="B407" s="32">
        <v>404</v>
      </c>
      <c r="C407" s="32" t="s">
        <v>2362</v>
      </c>
      <c r="D407" s="32" t="s">
        <v>2710</v>
      </c>
      <c r="E407" s="32"/>
      <c r="F407" s="32" t="s">
        <v>342</v>
      </c>
      <c r="G407" s="32" t="s">
        <v>2083</v>
      </c>
      <c r="H407" s="52"/>
    </row>
    <row r="408" spans="1:8" ht="15" customHeight="1" x14ac:dyDescent="0.3">
      <c r="A408" s="52"/>
      <c r="B408" s="32">
        <v>405</v>
      </c>
      <c r="C408" s="32" t="s">
        <v>2363</v>
      </c>
      <c r="D408" s="32" t="s">
        <v>2711</v>
      </c>
      <c r="E408" s="32"/>
      <c r="F408" s="32" t="s">
        <v>2748</v>
      </c>
      <c r="G408" s="32" t="s">
        <v>2083</v>
      </c>
      <c r="H408" s="52"/>
    </row>
    <row r="409" spans="1:8" ht="15" customHeight="1" x14ac:dyDescent="0.3">
      <c r="A409" s="52"/>
      <c r="B409" s="32">
        <v>406</v>
      </c>
      <c r="C409" s="32" t="s">
        <v>2364</v>
      </c>
      <c r="D409" s="32" t="s">
        <v>2700</v>
      </c>
      <c r="E409" s="32"/>
      <c r="F409" s="32" t="s">
        <v>343</v>
      </c>
      <c r="G409" s="32" t="s">
        <v>2081</v>
      </c>
      <c r="H409" s="52"/>
    </row>
    <row r="410" spans="1:8" ht="15" customHeight="1" x14ac:dyDescent="0.3">
      <c r="A410" s="52"/>
      <c r="B410" s="32">
        <v>407</v>
      </c>
      <c r="C410" s="32" t="s">
        <v>2365</v>
      </c>
      <c r="D410" s="32" t="s">
        <v>2700</v>
      </c>
      <c r="E410" s="32"/>
      <c r="F410" s="32" t="s">
        <v>344</v>
      </c>
      <c r="G410" s="32" t="s">
        <v>2083</v>
      </c>
      <c r="H410" s="52"/>
    </row>
    <row r="411" spans="1:8" ht="15" customHeight="1" x14ac:dyDescent="0.3">
      <c r="A411" s="52"/>
      <c r="B411" s="32">
        <v>408</v>
      </c>
      <c r="C411" s="32" t="s">
        <v>2366</v>
      </c>
      <c r="D411" s="32" t="s">
        <v>203</v>
      </c>
      <c r="E411" s="32"/>
      <c r="F411" s="32" t="s">
        <v>2092</v>
      </c>
      <c r="G411" s="32" t="s">
        <v>2081</v>
      </c>
      <c r="H411" s="52"/>
    </row>
    <row r="412" spans="1:8" ht="15" customHeight="1" x14ac:dyDescent="0.3">
      <c r="A412" s="52"/>
      <c r="B412" s="32">
        <v>409</v>
      </c>
      <c r="C412" s="32" t="s">
        <v>2367</v>
      </c>
      <c r="D412" s="32" t="s">
        <v>203</v>
      </c>
      <c r="E412" s="32"/>
      <c r="F412" s="32" t="s">
        <v>345</v>
      </c>
      <c r="G412" s="32" t="s">
        <v>2081</v>
      </c>
      <c r="H412" s="52"/>
    </row>
    <row r="413" spans="1:8" ht="15" customHeight="1" x14ac:dyDescent="0.3">
      <c r="A413" s="52"/>
      <c r="B413" s="32">
        <v>410</v>
      </c>
      <c r="C413" s="32" t="s">
        <v>2368</v>
      </c>
      <c r="D413" s="32" t="s">
        <v>346</v>
      </c>
      <c r="E413" s="32"/>
      <c r="F413" s="32" t="s">
        <v>347</v>
      </c>
      <c r="G413" s="32" t="s">
        <v>2081</v>
      </c>
      <c r="H413" s="52"/>
    </row>
    <row r="414" spans="1:8" ht="15" customHeight="1" x14ac:dyDescent="0.3">
      <c r="A414" s="52"/>
      <c r="B414" s="32">
        <v>411</v>
      </c>
      <c r="C414" s="32" t="s">
        <v>2369</v>
      </c>
      <c r="D414" s="32" t="s">
        <v>203</v>
      </c>
      <c r="E414" s="32"/>
      <c r="F414" s="32" t="s">
        <v>2091</v>
      </c>
      <c r="G414" s="32" t="s">
        <v>2081</v>
      </c>
      <c r="H414" s="52"/>
    </row>
    <row r="415" spans="1:8" ht="15" customHeight="1" x14ac:dyDescent="0.3">
      <c r="A415" s="52"/>
      <c r="B415" s="32">
        <v>412</v>
      </c>
      <c r="C415" s="32" t="s">
        <v>2370</v>
      </c>
      <c r="D415" s="32" t="s">
        <v>203</v>
      </c>
      <c r="E415" s="32"/>
      <c r="F415" s="32" t="s">
        <v>2093</v>
      </c>
      <c r="G415" s="32" t="s">
        <v>2080</v>
      </c>
      <c r="H415" s="52"/>
    </row>
    <row r="416" spans="1:8" ht="15" customHeight="1" x14ac:dyDescent="0.3">
      <c r="A416" s="52"/>
      <c r="B416" s="32">
        <v>413</v>
      </c>
      <c r="C416" s="32" t="s">
        <v>422</v>
      </c>
      <c r="D416" s="32" t="s">
        <v>2700</v>
      </c>
      <c r="E416" s="32"/>
      <c r="F416" s="32" t="s">
        <v>1921</v>
      </c>
      <c r="G416" s="32" t="s">
        <v>2081</v>
      </c>
      <c r="H416" s="52"/>
    </row>
    <row r="417" spans="1:8" ht="15" customHeight="1" x14ac:dyDescent="0.3">
      <c r="A417" s="52"/>
      <c r="B417" s="32">
        <v>414</v>
      </c>
      <c r="C417" s="32" t="s">
        <v>2371</v>
      </c>
      <c r="D417" s="32" t="s">
        <v>348</v>
      </c>
      <c r="E417" s="32"/>
      <c r="F417" s="32" t="s">
        <v>349</v>
      </c>
      <c r="G417" s="32" t="s">
        <v>2081</v>
      </c>
      <c r="H417" s="52"/>
    </row>
    <row r="418" spans="1:8" ht="15" customHeight="1" x14ac:dyDescent="0.3">
      <c r="A418" s="52"/>
      <c r="B418" s="32">
        <v>415</v>
      </c>
      <c r="C418" s="32" t="s">
        <v>2372</v>
      </c>
      <c r="D418" s="32" t="s">
        <v>2713</v>
      </c>
      <c r="E418" s="32"/>
      <c r="F418" s="32" t="s">
        <v>350</v>
      </c>
      <c r="G418" s="32" t="s">
        <v>2081</v>
      </c>
      <c r="H418" s="52"/>
    </row>
    <row r="419" spans="1:8" ht="15" customHeight="1" x14ac:dyDescent="0.3">
      <c r="A419" s="52"/>
      <c r="B419" s="32">
        <v>416</v>
      </c>
      <c r="C419" s="32" t="s">
        <v>2373</v>
      </c>
      <c r="D419" s="32" t="s">
        <v>2713</v>
      </c>
      <c r="E419" s="32"/>
      <c r="F419" s="32" t="s">
        <v>351</v>
      </c>
      <c r="G419" s="32" t="s">
        <v>2081</v>
      </c>
      <c r="H419" s="52"/>
    </row>
    <row r="420" spans="1:8" ht="15" customHeight="1" x14ac:dyDescent="0.3">
      <c r="A420" s="52"/>
      <c r="B420" s="32">
        <v>417</v>
      </c>
      <c r="C420" s="32" t="s">
        <v>2374</v>
      </c>
      <c r="D420" s="32" t="s">
        <v>2713</v>
      </c>
      <c r="E420" s="32"/>
      <c r="F420" s="32" t="s">
        <v>352</v>
      </c>
      <c r="G420" s="32" t="s">
        <v>2081</v>
      </c>
      <c r="H420" s="52"/>
    </row>
    <row r="421" spans="1:8" ht="15" customHeight="1" x14ac:dyDescent="0.3">
      <c r="A421" s="52"/>
      <c r="B421" s="32">
        <v>418</v>
      </c>
      <c r="C421" s="32" t="s">
        <v>2375</v>
      </c>
      <c r="D421" s="32" t="s">
        <v>2713</v>
      </c>
      <c r="E421" s="32"/>
      <c r="F421" s="32" t="s">
        <v>353</v>
      </c>
      <c r="G421" s="32" t="s">
        <v>2081</v>
      </c>
      <c r="H421" s="52"/>
    </row>
    <row r="422" spans="1:8" ht="15" customHeight="1" x14ac:dyDescent="0.3">
      <c r="A422" s="52"/>
      <c r="B422" s="32">
        <v>419</v>
      </c>
      <c r="C422" s="32" t="s">
        <v>2376</v>
      </c>
      <c r="D422" s="32" t="s">
        <v>115</v>
      </c>
      <c r="E422" s="32"/>
      <c r="F422" s="32" t="s">
        <v>354</v>
      </c>
      <c r="G422" s="32" t="s">
        <v>2081</v>
      </c>
      <c r="H422" s="52"/>
    </row>
    <row r="423" spans="1:8" ht="15" customHeight="1" x14ac:dyDescent="0.3">
      <c r="A423" s="52"/>
      <c r="B423" s="32">
        <v>420</v>
      </c>
      <c r="C423" s="32" t="s">
        <v>2377</v>
      </c>
      <c r="D423" s="32" t="s">
        <v>115</v>
      </c>
      <c r="E423" s="32"/>
      <c r="F423" s="32" t="s">
        <v>355</v>
      </c>
      <c r="G423" s="32" t="s">
        <v>2083</v>
      </c>
      <c r="H423" s="52"/>
    </row>
    <row r="424" spans="1:8" ht="15" customHeight="1" x14ac:dyDescent="0.3">
      <c r="A424" s="52"/>
      <c r="B424" s="32">
        <v>421</v>
      </c>
      <c r="C424" s="32" t="s">
        <v>2378</v>
      </c>
      <c r="D424" s="32" t="s">
        <v>2700</v>
      </c>
      <c r="E424" s="32"/>
      <c r="F424" s="32" t="s">
        <v>356</v>
      </c>
      <c r="G424" s="32" t="s">
        <v>2081</v>
      </c>
      <c r="H424" s="52"/>
    </row>
    <row r="425" spans="1:8" ht="15" customHeight="1" x14ac:dyDescent="0.3">
      <c r="A425" s="52"/>
      <c r="B425" s="32">
        <v>422</v>
      </c>
      <c r="C425" s="32" t="s">
        <v>357</v>
      </c>
      <c r="D425" s="32" t="s">
        <v>2705</v>
      </c>
      <c r="E425" s="32"/>
      <c r="F425" s="32" t="s">
        <v>358</v>
      </c>
      <c r="G425" s="32" t="s">
        <v>2080</v>
      </c>
      <c r="H425" s="52"/>
    </row>
    <row r="426" spans="1:8" ht="15" customHeight="1" x14ac:dyDescent="0.3">
      <c r="A426" s="52"/>
      <c r="B426" s="32">
        <v>423</v>
      </c>
      <c r="C426" s="32" t="s">
        <v>359</v>
      </c>
      <c r="D426" s="32" t="s">
        <v>2705</v>
      </c>
      <c r="E426" s="32"/>
      <c r="F426" s="32" t="s">
        <v>360</v>
      </c>
      <c r="G426" s="32" t="s">
        <v>2080</v>
      </c>
      <c r="H426" s="52"/>
    </row>
    <row r="427" spans="1:8" ht="15" customHeight="1" x14ac:dyDescent="0.3">
      <c r="A427" s="52"/>
      <c r="B427" s="32">
        <v>424</v>
      </c>
      <c r="C427" s="32" t="s">
        <v>361</v>
      </c>
      <c r="D427" s="32" t="s">
        <v>2705</v>
      </c>
      <c r="E427" s="32"/>
      <c r="F427" s="32" t="s">
        <v>362</v>
      </c>
      <c r="G427" s="32" t="s">
        <v>2080</v>
      </c>
      <c r="H427" s="52"/>
    </row>
    <row r="428" spans="1:8" ht="15" customHeight="1" x14ac:dyDescent="0.3">
      <c r="A428" s="52"/>
      <c r="B428" s="32">
        <v>425</v>
      </c>
      <c r="C428" s="32" t="s">
        <v>363</v>
      </c>
      <c r="D428" s="32" t="s">
        <v>2705</v>
      </c>
      <c r="E428" s="32"/>
      <c r="F428" s="32" t="s">
        <v>364</v>
      </c>
      <c r="G428" s="32" t="s">
        <v>2080</v>
      </c>
      <c r="H428" s="52"/>
    </row>
    <row r="429" spans="1:8" ht="15" customHeight="1" x14ac:dyDescent="0.3">
      <c r="A429" s="52"/>
      <c r="B429" s="32">
        <v>426</v>
      </c>
      <c r="C429" s="32" t="s">
        <v>365</v>
      </c>
      <c r="D429" s="32" t="s">
        <v>2705</v>
      </c>
      <c r="E429" s="32"/>
      <c r="F429" s="32" t="s">
        <v>366</v>
      </c>
      <c r="G429" s="32" t="s">
        <v>2080</v>
      </c>
      <c r="H429" s="52"/>
    </row>
    <row r="430" spans="1:8" ht="15" customHeight="1" x14ac:dyDescent="0.3">
      <c r="A430" s="52"/>
      <c r="B430" s="32">
        <v>427</v>
      </c>
      <c r="C430" s="32" t="s">
        <v>367</v>
      </c>
      <c r="D430" s="32" t="s">
        <v>2705</v>
      </c>
      <c r="E430" s="32"/>
      <c r="F430" s="32" t="s">
        <v>368</v>
      </c>
      <c r="G430" s="32" t="s">
        <v>2080</v>
      </c>
      <c r="H430" s="52"/>
    </row>
    <row r="431" spans="1:8" ht="15" customHeight="1" x14ac:dyDescent="0.3">
      <c r="A431" s="52"/>
      <c r="B431" s="32">
        <v>428</v>
      </c>
      <c r="C431" s="32" t="s">
        <v>2379</v>
      </c>
      <c r="D431" s="32" t="s">
        <v>151</v>
      </c>
      <c r="E431" s="32"/>
      <c r="F431" s="32" t="s">
        <v>369</v>
      </c>
      <c r="G431" s="32" t="s">
        <v>2081</v>
      </c>
      <c r="H431" s="52"/>
    </row>
    <row r="432" spans="1:8" ht="15" customHeight="1" x14ac:dyDescent="0.3">
      <c r="A432" s="52"/>
      <c r="B432" s="32">
        <v>429</v>
      </c>
      <c r="C432" s="32" t="s">
        <v>2380</v>
      </c>
      <c r="D432" s="32" t="s">
        <v>2703</v>
      </c>
      <c r="E432" s="32"/>
      <c r="F432" s="32" t="s">
        <v>370</v>
      </c>
      <c r="G432" s="32" t="s">
        <v>2083</v>
      </c>
      <c r="H432" s="52"/>
    </row>
    <row r="433" spans="1:8" ht="15" customHeight="1" x14ac:dyDescent="0.3">
      <c r="A433" s="52"/>
      <c r="B433" s="32">
        <v>430</v>
      </c>
      <c r="C433" s="32" t="s">
        <v>2381</v>
      </c>
      <c r="D433" s="32" t="s">
        <v>2703</v>
      </c>
      <c r="E433" s="32"/>
      <c r="F433" s="32" t="s">
        <v>371</v>
      </c>
      <c r="G433" s="32" t="s">
        <v>2083</v>
      </c>
      <c r="H433" s="52"/>
    </row>
    <row r="434" spans="1:8" ht="15" customHeight="1" x14ac:dyDescent="0.3">
      <c r="A434" s="52"/>
      <c r="B434" s="32">
        <v>431</v>
      </c>
      <c r="C434" s="32" t="s">
        <v>372</v>
      </c>
      <c r="D434" s="32" t="s">
        <v>447</v>
      </c>
      <c r="E434" s="32"/>
      <c r="F434" s="32" t="s">
        <v>373</v>
      </c>
      <c r="G434" s="32" t="s">
        <v>2081</v>
      </c>
      <c r="H434" s="52"/>
    </row>
    <row r="435" spans="1:8" ht="15" customHeight="1" x14ac:dyDescent="0.3">
      <c r="A435" s="52"/>
      <c r="B435" s="32">
        <v>432</v>
      </c>
      <c r="C435" s="32" t="s">
        <v>374</v>
      </c>
      <c r="D435" s="32" t="s">
        <v>447</v>
      </c>
      <c r="E435" s="32"/>
      <c r="F435" s="32" t="s">
        <v>375</v>
      </c>
      <c r="G435" s="32" t="s">
        <v>2083</v>
      </c>
      <c r="H435" s="52"/>
    </row>
    <row r="436" spans="1:8" ht="15" customHeight="1" x14ac:dyDescent="0.3">
      <c r="A436" s="52"/>
      <c r="B436" s="32">
        <v>433</v>
      </c>
      <c r="C436" s="32" t="s">
        <v>376</v>
      </c>
      <c r="D436" s="32" t="s">
        <v>447</v>
      </c>
      <c r="E436" s="32"/>
      <c r="F436" s="32" t="s">
        <v>377</v>
      </c>
      <c r="G436" s="32" t="s">
        <v>2081</v>
      </c>
      <c r="H436" s="52"/>
    </row>
    <row r="437" spans="1:8" ht="15" customHeight="1" x14ac:dyDescent="0.3">
      <c r="A437" s="52"/>
      <c r="B437" s="32">
        <v>434</v>
      </c>
      <c r="C437" s="32" t="s">
        <v>2382</v>
      </c>
      <c r="D437" s="32" t="s">
        <v>2704</v>
      </c>
      <c r="E437" s="32"/>
      <c r="F437" s="32" t="s">
        <v>378</v>
      </c>
      <c r="G437" s="32" t="s">
        <v>2081</v>
      </c>
      <c r="H437" s="52"/>
    </row>
    <row r="438" spans="1:8" ht="15" customHeight="1" x14ac:dyDescent="0.3">
      <c r="A438" s="52"/>
      <c r="B438" s="32">
        <v>435</v>
      </c>
      <c r="C438" s="32" t="s">
        <v>2383</v>
      </c>
      <c r="D438" s="32" t="s">
        <v>2704</v>
      </c>
      <c r="E438" s="32"/>
      <c r="F438" s="32" t="s">
        <v>379</v>
      </c>
      <c r="G438" s="32" t="s">
        <v>2083</v>
      </c>
      <c r="H438" s="52"/>
    </row>
    <row r="439" spans="1:8" ht="15" customHeight="1" x14ac:dyDescent="0.3">
      <c r="A439" s="52"/>
      <c r="B439" s="32">
        <v>436</v>
      </c>
      <c r="C439" s="32" t="s">
        <v>2384</v>
      </c>
      <c r="D439" s="32" t="s">
        <v>2704</v>
      </c>
      <c r="E439" s="32"/>
      <c r="F439" s="32" t="s">
        <v>380</v>
      </c>
      <c r="G439" s="32" t="s">
        <v>2083</v>
      </c>
      <c r="H439" s="52"/>
    </row>
    <row r="440" spans="1:8" ht="15" customHeight="1" x14ac:dyDescent="0.3">
      <c r="A440" s="52"/>
      <c r="B440" s="32">
        <v>437</v>
      </c>
      <c r="C440" s="32" t="s">
        <v>2385</v>
      </c>
      <c r="D440" s="32" t="s">
        <v>2704</v>
      </c>
      <c r="E440" s="32"/>
      <c r="F440" s="32" t="s">
        <v>381</v>
      </c>
      <c r="G440" s="32" t="s">
        <v>2083</v>
      </c>
      <c r="H440" s="52"/>
    </row>
    <row r="441" spans="1:8" ht="15" customHeight="1" x14ac:dyDescent="0.3">
      <c r="A441" s="52"/>
      <c r="B441" s="32">
        <v>438</v>
      </c>
      <c r="C441" s="32" t="s">
        <v>2386</v>
      </c>
      <c r="D441" s="32" t="s">
        <v>2704</v>
      </c>
      <c r="E441" s="32"/>
      <c r="F441" s="32" t="s">
        <v>382</v>
      </c>
      <c r="G441" s="32" t="s">
        <v>2083</v>
      </c>
      <c r="H441" s="52"/>
    </row>
    <row r="442" spans="1:8" ht="15" customHeight="1" x14ac:dyDescent="0.3">
      <c r="A442" s="52"/>
      <c r="B442" s="32">
        <v>439</v>
      </c>
      <c r="C442" s="32" t="s">
        <v>2387</v>
      </c>
      <c r="D442" s="32" t="s">
        <v>2704</v>
      </c>
      <c r="E442" s="32"/>
      <c r="F442" s="32" t="s">
        <v>383</v>
      </c>
      <c r="G442" s="32" t="s">
        <v>2083</v>
      </c>
      <c r="H442" s="52"/>
    </row>
    <row r="443" spans="1:8" ht="15" customHeight="1" x14ac:dyDescent="0.3">
      <c r="A443" s="52"/>
      <c r="B443" s="32">
        <v>440</v>
      </c>
      <c r="C443" s="32" t="s">
        <v>2059</v>
      </c>
      <c r="D443" s="32" t="s">
        <v>2704</v>
      </c>
      <c r="E443" s="32"/>
      <c r="F443" s="32" t="s">
        <v>384</v>
      </c>
      <c r="G443" s="32" t="s">
        <v>2083</v>
      </c>
      <c r="H443" s="52"/>
    </row>
    <row r="444" spans="1:8" ht="15" customHeight="1" x14ac:dyDescent="0.3">
      <c r="A444" s="52"/>
      <c r="B444" s="32">
        <v>441</v>
      </c>
      <c r="C444" s="32" t="s">
        <v>2388</v>
      </c>
      <c r="D444" s="32" t="s">
        <v>2704</v>
      </c>
      <c r="E444" s="32"/>
      <c r="F444" s="32" t="s">
        <v>385</v>
      </c>
      <c r="G444" s="32" t="s">
        <v>2083</v>
      </c>
      <c r="H444" s="52"/>
    </row>
    <row r="445" spans="1:8" ht="15" customHeight="1" x14ac:dyDescent="0.3">
      <c r="A445" s="52"/>
      <c r="B445" s="32">
        <v>442</v>
      </c>
      <c r="C445" s="32" t="s">
        <v>2389</v>
      </c>
      <c r="D445" s="32" t="s">
        <v>2704</v>
      </c>
      <c r="E445" s="32"/>
      <c r="F445" s="32" t="s">
        <v>386</v>
      </c>
      <c r="G445" s="32" t="s">
        <v>2083</v>
      </c>
      <c r="H445" s="52"/>
    </row>
    <row r="446" spans="1:8" ht="15" customHeight="1" x14ac:dyDescent="0.3">
      <c r="A446" s="52"/>
      <c r="B446" s="32">
        <v>443</v>
      </c>
      <c r="C446" s="32" t="s">
        <v>2390</v>
      </c>
      <c r="D446" s="32" t="s">
        <v>2704</v>
      </c>
      <c r="E446" s="32"/>
      <c r="F446" s="32" t="s">
        <v>387</v>
      </c>
      <c r="G446" s="32" t="s">
        <v>2083</v>
      </c>
      <c r="H446" s="52"/>
    </row>
    <row r="447" spans="1:8" ht="15" customHeight="1" x14ac:dyDescent="0.3">
      <c r="A447" s="52"/>
      <c r="B447" s="32">
        <v>444</v>
      </c>
      <c r="C447" s="32" t="s">
        <v>388</v>
      </c>
      <c r="D447" s="32" t="s">
        <v>2704</v>
      </c>
      <c r="E447" s="32"/>
      <c r="F447" s="32" t="s">
        <v>389</v>
      </c>
      <c r="G447" s="32" t="s">
        <v>2080</v>
      </c>
      <c r="H447" s="52"/>
    </row>
    <row r="448" spans="1:8" ht="15" customHeight="1" x14ac:dyDescent="0.3">
      <c r="A448" s="52"/>
      <c r="B448" s="32">
        <v>445</v>
      </c>
      <c r="C448" s="32" t="s">
        <v>2391</v>
      </c>
      <c r="D448" s="32" t="s">
        <v>2704</v>
      </c>
      <c r="E448" s="32"/>
      <c r="F448" s="32" t="s">
        <v>390</v>
      </c>
      <c r="G448" s="32" t="s">
        <v>2083</v>
      </c>
      <c r="H448" s="52"/>
    </row>
    <row r="449" spans="1:8" ht="15" customHeight="1" x14ac:dyDescent="0.3">
      <c r="A449" s="52"/>
      <c r="B449" s="32">
        <v>446</v>
      </c>
      <c r="C449" s="32" t="s">
        <v>2392</v>
      </c>
      <c r="D449" s="32" t="s">
        <v>2704</v>
      </c>
      <c r="E449" s="32"/>
      <c r="F449" s="32" t="s">
        <v>391</v>
      </c>
      <c r="G449" s="32" t="s">
        <v>2080</v>
      </c>
      <c r="H449" s="52"/>
    </row>
    <row r="450" spans="1:8" ht="15" customHeight="1" x14ac:dyDescent="0.3">
      <c r="A450" s="52"/>
      <c r="B450" s="32">
        <v>447</v>
      </c>
      <c r="C450" s="32" t="s">
        <v>2393</v>
      </c>
      <c r="D450" s="32" t="s">
        <v>2703</v>
      </c>
      <c r="E450" s="32"/>
      <c r="F450" s="32" t="s">
        <v>392</v>
      </c>
      <c r="G450" s="32" t="s">
        <v>2083</v>
      </c>
      <c r="H450" s="52"/>
    </row>
    <row r="451" spans="1:8" ht="15" customHeight="1" x14ac:dyDescent="0.3">
      <c r="A451" s="52"/>
      <c r="B451" s="32">
        <v>448</v>
      </c>
      <c r="C451" s="32" t="s">
        <v>393</v>
      </c>
      <c r="D451" s="32" t="s">
        <v>2700</v>
      </c>
      <c r="E451" s="32"/>
      <c r="F451" s="32" t="s">
        <v>394</v>
      </c>
      <c r="G451" s="32" t="s">
        <v>2081</v>
      </c>
      <c r="H451" s="52"/>
    </row>
    <row r="452" spans="1:8" ht="15" customHeight="1" x14ac:dyDescent="0.3">
      <c r="A452" s="52"/>
      <c r="B452" s="32">
        <v>449</v>
      </c>
      <c r="C452" s="32" t="s">
        <v>395</v>
      </c>
      <c r="D452" s="32" t="s">
        <v>2700</v>
      </c>
      <c r="E452" s="32"/>
      <c r="F452" s="32" t="s">
        <v>396</v>
      </c>
      <c r="G452" s="32" t="s">
        <v>2081</v>
      </c>
      <c r="H452" s="52"/>
    </row>
    <row r="453" spans="1:8" ht="15" customHeight="1" x14ac:dyDescent="0.3">
      <c r="A453" s="52"/>
      <c r="B453" s="32">
        <v>450</v>
      </c>
      <c r="C453" s="32" t="s">
        <v>397</v>
      </c>
      <c r="D453" s="32" t="s">
        <v>2700</v>
      </c>
      <c r="E453" s="32"/>
      <c r="F453" s="32" t="s">
        <v>398</v>
      </c>
      <c r="G453" s="32" t="s">
        <v>2081</v>
      </c>
      <c r="H453" s="52"/>
    </row>
    <row r="454" spans="1:8" ht="15" customHeight="1" x14ac:dyDescent="0.3">
      <c r="A454" s="52"/>
      <c r="B454" s="32">
        <v>451</v>
      </c>
      <c r="C454" s="32" t="s">
        <v>2394</v>
      </c>
      <c r="D454" s="32" t="s">
        <v>2700</v>
      </c>
      <c r="E454" s="32"/>
      <c r="F454" s="32" t="s">
        <v>399</v>
      </c>
      <c r="G454" s="32" t="s">
        <v>2083</v>
      </c>
      <c r="H454" s="52"/>
    </row>
    <row r="455" spans="1:8" ht="15" customHeight="1" x14ac:dyDescent="0.3">
      <c r="A455" s="52"/>
      <c r="B455" s="32">
        <v>452</v>
      </c>
      <c r="C455" s="32" t="s">
        <v>400</v>
      </c>
      <c r="D455" s="32" t="s">
        <v>2700</v>
      </c>
      <c r="E455" s="32"/>
      <c r="F455" s="32" t="s">
        <v>401</v>
      </c>
      <c r="G455" s="32" t="s">
        <v>2083</v>
      </c>
      <c r="H455" s="52"/>
    </row>
    <row r="456" spans="1:8" ht="15" customHeight="1" x14ac:dyDescent="0.3">
      <c r="A456" s="52"/>
      <c r="B456" s="32">
        <v>453</v>
      </c>
      <c r="C456" s="32" t="s">
        <v>402</v>
      </c>
      <c r="D456" s="32" t="s">
        <v>2700</v>
      </c>
      <c r="E456" s="32"/>
      <c r="F456" s="32" t="s">
        <v>403</v>
      </c>
      <c r="G456" s="32" t="s">
        <v>2084</v>
      </c>
      <c r="H456" s="52"/>
    </row>
    <row r="457" spans="1:8" ht="15" customHeight="1" x14ac:dyDescent="0.3">
      <c r="A457" s="52"/>
      <c r="B457" s="32">
        <v>454</v>
      </c>
      <c r="C457" s="32" t="s">
        <v>404</v>
      </c>
      <c r="D457" s="32" t="s">
        <v>2700</v>
      </c>
      <c r="E457" s="32"/>
      <c r="F457" s="32" t="s">
        <v>405</v>
      </c>
      <c r="G457" s="32" t="s">
        <v>2083</v>
      </c>
      <c r="H457" s="52"/>
    </row>
    <row r="458" spans="1:8" ht="15" customHeight="1" x14ac:dyDescent="0.3">
      <c r="A458" s="52"/>
      <c r="B458" s="32">
        <v>455</v>
      </c>
      <c r="C458" s="32" t="s">
        <v>406</v>
      </c>
      <c r="D458" s="32" t="s">
        <v>2700</v>
      </c>
      <c r="E458" s="32"/>
      <c r="F458" s="32" t="s">
        <v>407</v>
      </c>
      <c r="G458" s="32" t="s">
        <v>2084</v>
      </c>
      <c r="H458" s="52"/>
    </row>
    <row r="459" spans="1:8" ht="15" customHeight="1" x14ac:dyDescent="0.3">
      <c r="A459" s="52"/>
      <c r="B459" s="32">
        <v>456</v>
      </c>
      <c r="C459" s="32" t="s">
        <v>2395</v>
      </c>
      <c r="D459" s="32" t="s">
        <v>2700</v>
      </c>
      <c r="E459" s="32"/>
      <c r="F459" s="32" t="s">
        <v>408</v>
      </c>
      <c r="G459" s="32" t="s">
        <v>2081</v>
      </c>
      <c r="H459" s="52"/>
    </row>
    <row r="460" spans="1:8" ht="15" customHeight="1" x14ac:dyDescent="0.3">
      <c r="A460" s="52"/>
      <c r="B460" s="32">
        <v>457</v>
      </c>
      <c r="C460" s="32" t="s">
        <v>409</v>
      </c>
      <c r="D460" s="32" t="s">
        <v>2700</v>
      </c>
      <c r="E460" s="32"/>
      <c r="F460" s="32" t="s">
        <v>410</v>
      </c>
      <c r="G460" s="32" t="s">
        <v>2081</v>
      </c>
      <c r="H460" s="52"/>
    </row>
    <row r="461" spans="1:8" ht="15" customHeight="1" x14ac:dyDescent="0.3">
      <c r="A461" s="52"/>
      <c r="B461" s="32">
        <v>458</v>
      </c>
      <c r="C461" s="32" t="s">
        <v>2396</v>
      </c>
      <c r="D461" s="32" t="s">
        <v>2700</v>
      </c>
      <c r="E461" s="32"/>
      <c r="F461" s="32" t="s">
        <v>411</v>
      </c>
      <c r="G461" s="32" t="s">
        <v>2083</v>
      </c>
      <c r="H461" s="52"/>
    </row>
    <row r="462" spans="1:8" ht="15" customHeight="1" x14ac:dyDescent="0.3">
      <c r="A462" s="52"/>
      <c r="B462" s="32">
        <v>459</v>
      </c>
      <c r="C462" s="32" t="s">
        <v>2397</v>
      </c>
      <c r="D462" s="32" t="s">
        <v>2700</v>
      </c>
      <c r="E462" s="32"/>
      <c r="F462" s="32" t="s">
        <v>412</v>
      </c>
      <c r="G462" s="32" t="s">
        <v>2083</v>
      </c>
      <c r="H462" s="52"/>
    </row>
    <row r="463" spans="1:8" ht="15" customHeight="1" x14ac:dyDescent="0.3">
      <c r="A463" s="52"/>
      <c r="B463" s="32">
        <v>460</v>
      </c>
      <c r="C463" s="32" t="s">
        <v>2398</v>
      </c>
      <c r="D463" s="32" t="s">
        <v>2700</v>
      </c>
      <c r="E463" s="32"/>
      <c r="F463" s="32" t="s">
        <v>413</v>
      </c>
      <c r="G463" s="32" t="s">
        <v>2081</v>
      </c>
      <c r="H463" s="52"/>
    </row>
    <row r="464" spans="1:8" ht="15" customHeight="1" x14ac:dyDescent="0.3">
      <c r="A464" s="52"/>
      <c r="B464" s="32">
        <v>461</v>
      </c>
      <c r="C464" s="32" t="s">
        <v>2399</v>
      </c>
      <c r="D464" s="32" t="s">
        <v>2700</v>
      </c>
      <c r="E464" s="32"/>
      <c r="F464" s="32" t="s">
        <v>414</v>
      </c>
      <c r="G464" s="32" t="s">
        <v>2081</v>
      </c>
      <c r="H464" s="52"/>
    </row>
    <row r="465" spans="1:8" ht="15" customHeight="1" x14ac:dyDescent="0.3">
      <c r="A465" s="52"/>
      <c r="B465" s="32">
        <v>462</v>
      </c>
      <c r="C465" s="32" t="s">
        <v>2400</v>
      </c>
      <c r="D465" s="32" t="s">
        <v>2700</v>
      </c>
      <c r="E465" s="32"/>
      <c r="F465" s="32" t="s">
        <v>415</v>
      </c>
      <c r="G465" s="32" t="s">
        <v>2080</v>
      </c>
      <c r="H465" s="52"/>
    </row>
    <row r="466" spans="1:8" ht="15" customHeight="1" x14ac:dyDescent="0.3">
      <c r="A466" s="52"/>
      <c r="B466" s="32">
        <v>463</v>
      </c>
      <c r="C466" s="32" t="s">
        <v>2401</v>
      </c>
      <c r="D466" s="32" t="s">
        <v>2700</v>
      </c>
      <c r="E466" s="32"/>
      <c r="F466" s="32" t="s">
        <v>416</v>
      </c>
      <c r="G466" s="32" t="s">
        <v>2085</v>
      </c>
      <c r="H466" s="52"/>
    </row>
    <row r="467" spans="1:8" ht="15" customHeight="1" x14ac:dyDescent="0.3">
      <c r="A467" s="52"/>
      <c r="B467" s="32">
        <v>464</v>
      </c>
      <c r="C467" s="32" t="s">
        <v>2402</v>
      </c>
      <c r="D467" s="32" t="s">
        <v>2700</v>
      </c>
      <c r="E467" s="32"/>
      <c r="F467" s="32" t="s">
        <v>417</v>
      </c>
      <c r="G467" s="32" t="s">
        <v>2081</v>
      </c>
      <c r="H467" s="52"/>
    </row>
    <row r="468" spans="1:8" ht="15" customHeight="1" x14ac:dyDescent="0.3">
      <c r="A468" s="52"/>
      <c r="B468" s="32">
        <v>465</v>
      </c>
      <c r="C468" s="32" t="s">
        <v>2846</v>
      </c>
      <c r="D468" s="32" t="s">
        <v>2703</v>
      </c>
      <c r="E468" s="32"/>
      <c r="F468" s="32" t="s">
        <v>2847</v>
      </c>
      <c r="G468" s="32" t="s">
        <v>2080</v>
      </c>
      <c r="H468" s="52"/>
    </row>
    <row r="469" spans="1:8" ht="15" customHeight="1" x14ac:dyDescent="0.3">
      <c r="A469" s="52"/>
      <c r="B469" s="32">
        <v>466</v>
      </c>
      <c r="C469" s="32" t="s">
        <v>2848</v>
      </c>
      <c r="D469" s="32" t="s">
        <v>2703</v>
      </c>
      <c r="E469" s="32"/>
      <c r="F469" s="32" t="s">
        <v>2849</v>
      </c>
      <c r="G469" s="32" t="s">
        <v>2080</v>
      </c>
      <c r="H469" s="52"/>
    </row>
    <row r="470" spans="1:8" ht="15" customHeight="1" x14ac:dyDescent="0.3">
      <c r="A470" s="52"/>
      <c r="B470" s="32">
        <v>467</v>
      </c>
      <c r="C470" s="32" t="s">
        <v>2403</v>
      </c>
      <c r="D470" s="32" t="s">
        <v>2700</v>
      </c>
      <c r="E470" s="32"/>
      <c r="F470" s="32" t="s">
        <v>418</v>
      </c>
      <c r="G470" s="32" t="s">
        <v>2083</v>
      </c>
      <c r="H470" s="52"/>
    </row>
    <row r="471" spans="1:8" ht="15" customHeight="1" x14ac:dyDescent="0.3">
      <c r="A471" s="52"/>
      <c r="B471" s="32">
        <v>468</v>
      </c>
      <c r="C471" s="32" t="s">
        <v>2404</v>
      </c>
      <c r="D471" s="32" t="s">
        <v>2700</v>
      </c>
      <c r="E471" s="32"/>
      <c r="F471" s="32" t="s">
        <v>419</v>
      </c>
      <c r="G471" s="32" t="s">
        <v>2083</v>
      </c>
      <c r="H471" s="52"/>
    </row>
    <row r="472" spans="1:8" ht="15" customHeight="1" x14ac:dyDescent="0.3">
      <c r="A472" s="52"/>
      <c r="B472" s="32">
        <v>469</v>
      </c>
      <c r="C472" s="32" t="s">
        <v>420</v>
      </c>
      <c r="D472" s="32" t="s">
        <v>2700</v>
      </c>
      <c r="E472" s="32"/>
      <c r="F472" s="32" t="s">
        <v>421</v>
      </c>
      <c r="G472" s="32" t="s">
        <v>2081</v>
      </c>
      <c r="H472" s="52"/>
    </row>
    <row r="473" spans="1:8" ht="15" customHeight="1" x14ac:dyDescent="0.3">
      <c r="A473" s="52"/>
      <c r="B473" s="32">
        <v>470</v>
      </c>
      <c r="C473" s="32" t="s">
        <v>2405</v>
      </c>
      <c r="D473" s="32" t="s">
        <v>2715</v>
      </c>
      <c r="E473" s="32"/>
      <c r="F473" s="32" t="s">
        <v>423</v>
      </c>
      <c r="G473" s="32" t="s">
        <v>2083</v>
      </c>
      <c r="H473" s="52"/>
    </row>
    <row r="474" spans="1:8" ht="15" customHeight="1" x14ac:dyDescent="0.3">
      <c r="A474" s="52"/>
      <c r="B474" s="32">
        <v>471</v>
      </c>
      <c r="C474" s="32" t="s">
        <v>2406</v>
      </c>
      <c r="D474" s="32" t="s">
        <v>2715</v>
      </c>
      <c r="E474" s="32"/>
      <c r="F474" s="32" t="s">
        <v>424</v>
      </c>
      <c r="G474" s="32" t="s">
        <v>2083</v>
      </c>
      <c r="H474" s="52"/>
    </row>
    <row r="475" spans="1:8" ht="15" customHeight="1" x14ac:dyDescent="0.3">
      <c r="A475" s="52"/>
      <c r="B475" s="32">
        <v>472</v>
      </c>
      <c r="C475" s="32" t="s">
        <v>2407</v>
      </c>
      <c r="D475" s="32" t="s">
        <v>2715</v>
      </c>
      <c r="E475" s="32"/>
      <c r="F475" s="32" t="s">
        <v>425</v>
      </c>
      <c r="G475" s="32" t="s">
        <v>2083</v>
      </c>
      <c r="H475" s="52"/>
    </row>
    <row r="476" spans="1:8" ht="15" customHeight="1" x14ac:dyDescent="0.3">
      <c r="A476" s="52"/>
      <c r="B476" s="32">
        <v>473</v>
      </c>
      <c r="C476" s="32" t="s">
        <v>2408</v>
      </c>
      <c r="D476" s="32" t="s">
        <v>2715</v>
      </c>
      <c r="E476" s="32"/>
      <c r="F476" s="32" t="s">
        <v>426</v>
      </c>
      <c r="G476" s="32" t="s">
        <v>2083</v>
      </c>
      <c r="H476" s="52"/>
    </row>
    <row r="477" spans="1:8" ht="15" customHeight="1" x14ac:dyDescent="0.3">
      <c r="A477" s="52"/>
      <c r="B477" s="32">
        <v>474</v>
      </c>
      <c r="C477" s="32" t="s">
        <v>2409</v>
      </c>
      <c r="D477" s="32" t="s">
        <v>120</v>
      </c>
      <c r="E477" s="32"/>
      <c r="F477" s="32" t="s">
        <v>427</v>
      </c>
      <c r="G477" s="32" t="s">
        <v>2083</v>
      </c>
      <c r="H477" s="52"/>
    </row>
    <row r="478" spans="1:8" ht="15" customHeight="1" x14ac:dyDescent="0.3">
      <c r="A478" s="52"/>
      <c r="B478" s="32">
        <v>475</v>
      </c>
      <c r="C478" s="32" t="s">
        <v>2410</v>
      </c>
      <c r="D478" s="32" t="s">
        <v>120</v>
      </c>
      <c r="E478" s="32"/>
      <c r="F478" s="32" t="s">
        <v>428</v>
      </c>
      <c r="G478" s="32" t="s">
        <v>2083</v>
      </c>
      <c r="H478" s="52"/>
    </row>
    <row r="479" spans="1:8" ht="15" customHeight="1" x14ac:dyDescent="0.3">
      <c r="A479" s="52"/>
      <c r="B479" s="32">
        <v>476</v>
      </c>
      <c r="C479" s="32" t="s">
        <v>2411</v>
      </c>
      <c r="D479" s="32" t="s">
        <v>120</v>
      </c>
      <c r="E479" s="32"/>
      <c r="F479" s="32" t="s">
        <v>429</v>
      </c>
      <c r="G479" s="32" t="s">
        <v>2083</v>
      </c>
      <c r="H479" s="52"/>
    </row>
    <row r="480" spans="1:8" ht="15" customHeight="1" x14ac:dyDescent="0.3">
      <c r="A480" s="52"/>
      <c r="B480" s="32">
        <v>477</v>
      </c>
      <c r="C480" s="32" t="s">
        <v>2412</v>
      </c>
      <c r="D480" s="32" t="s">
        <v>120</v>
      </c>
      <c r="E480" s="32"/>
      <c r="F480" s="32" t="s">
        <v>430</v>
      </c>
      <c r="G480" s="32" t="s">
        <v>2083</v>
      </c>
      <c r="H480" s="52"/>
    </row>
    <row r="481" spans="1:8" ht="15" customHeight="1" x14ac:dyDescent="0.3">
      <c r="A481" s="52"/>
      <c r="B481" s="32">
        <v>478</v>
      </c>
      <c r="C481" s="32" t="s">
        <v>2413</v>
      </c>
      <c r="D481" s="32" t="s">
        <v>120</v>
      </c>
      <c r="E481" s="32"/>
      <c r="F481" s="32" t="s">
        <v>431</v>
      </c>
      <c r="G481" s="32" t="s">
        <v>2083</v>
      </c>
      <c r="H481" s="52"/>
    </row>
    <row r="482" spans="1:8" ht="15" customHeight="1" x14ac:dyDescent="0.3">
      <c r="A482" s="52"/>
      <c r="B482" s="32">
        <v>479</v>
      </c>
      <c r="C482" s="32" t="s">
        <v>432</v>
      </c>
      <c r="D482" s="32" t="s">
        <v>2715</v>
      </c>
      <c r="E482" s="32"/>
      <c r="F482" s="32" t="s">
        <v>433</v>
      </c>
      <c r="G482" s="32" t="s">
        <v>2083</v>
      </c>
      <c r="H482" s="52"/>
    </row>
    <row r="483" spans="1:8" ht="15" customHeight="1" x14ac:dyDescent="0.3">
      <c r="A483" s="52"/>
      <c r="B483" s="32">
        <v>480</v>
      </c>
      <c r="C483" s="32" t="s">
        <v>2414</v>
      </c>
      <c r="D483" s="32" t="s">
        <v>2715</v>
      </c>
      <c r="E483" s="32"/>
      <c r="F483" s="32" t="s">
        <v>434</v>
      </c>
      <c r="G483" s="32" t="s">
        <v>2083</v>
      </c>
      <c r="H483" s="52"/>
    </row>
    <row r="484" spans="1:8" ht="15" customHeight="1" x14ac:dyDescent="0.3">
      <c r="A484" s="52"/>
      <c r="B484" s="32">
        <v>481</v>
      </c>
      <c r="C484" s="32" t="s">
        <v>435</v>
      </c>
      <c r="D484" s="32" t="s">
        <v>2715</v>
      </c>
      <c r="E484" s="32"/>
      <c r="F484" s="32" t="s">
        <v>436</v>
      </c>
      <c r="G484" s="32" t="s">
        <v>2083</v>
      </c>
      <c r="H484" s="52"/>
    </row>
    <row r="485" spans="1:8" ht="15" customHeight="1" x14ac:dyDescent="0.3">
      <c r="A485" s="52"/>
      <c r="B485" s="32">
        <v>482</v>
      </c>
      <c r="C485" s="32" t="s">
        <v>2415</v>
      </c>
      <c r="D485" s="32" t="s">
        <v>2715</v>
      </c>
      <c r="E485" s="32"/>
      <c r="F485" s="32" t="s">
        <v>437</v>
      </c>
      <c r="G485" s="32" t="s">
        <v>2081</v>
      </c>
      <c r="H485" s="52"/>
    </row>
    <row r="486" spans="1:8" ht="15" customHeight="1" x14ac:dyDescent="0.3">
      <c r="A486" s="52"/>
      <c r="B486" s="32">
        <v>483</v>
      </c>
      <c r="C486" s="32" t="s">
        <v>2416</v>
      </c>
      <c r="D486" s="32" t="s">
        <v>2700</v>
      </c>
      <c r="E486" s="32"/>
      <c r="F486" s="32" t="s">
        <v>438</v>
      </c>
      <c r="G486" s="32" t="s">
        <v>2081</v>
      </c>
      <c r="H486" s="52"/>
    </row>
    <row r="487" spans="1:8" ht="15" customHeight="1" x14ac:dyDescent="0.3">
      <c r="A487" s="52"/>
      <c r="B487" s="32">
        <v>484</v>
      </c>
      <c r="C487" s="32" t="s">
        <v>2417</v>
      </c>
      <c r="D487" s="32" t="s">
        <v>2700</v>
      </c>
      <c r="E487" s="32"/>
      <c r="F487" s="32" t="s">
        <v>439</v>
      </c>
      <c r="G487" s="32" t="s">
        <v>2081</v>
      </c>
      <c r="H487" s="52"/>
    </row>
    <row r="488" spans="1:8" ht="15" customHeight="1" x14ac:dyDescent="0.3">
      <c r="A488" s="52"/>
      <c r="B488" s="32">
        <v>485</v>
      </c>
      <c r="C488" s="32" t="s">
        <v>2418</v>
      </c>
      <c r="D488" s="32" t="s">
        <v>115</v>
      </c>
      <c r="E488" s="32"/>
      <c r="F488" s="32" t="s">
        <v>440</v>
      </c>
      <c r="G488" s="32" t="s">
        <v>2081</v>
      </c>
      <c r="H488" s="52"/>
    </row>
    <row r="489" spans="1:8" ht="15" customHeight="1" x14ac:dyDescent="0.3">
      <c r="A489" s="52"/>
      <c r="B489" s="32">
        <v>486</v>
      </c>
      <c r="C489" s="32" t="s">
        <v>2419</v>
      </c>
      <c r="D489" s="32" t="s">
        <v>2709</v>
      </c>
      <c r="E489" s="32"/>
      <c r="F489" s="32" t="s">
        <v>441</v>
      </c>
      <c r="G489" s="32" t="s">
        <v>2080</v>
      </c>
      <c r="H489" s="52"/>
    </row>
    <row r="490" spans="1:8" ht="15" customHeight="1" x14ac:dyDescent="0.3">
      <c r="A490" s="52"/>
      <c r="B490" s="32">
        <v>487</v>
      </c>
      <c r="C490" s="32" t="s">
        <v>2420</v>
      </c>
      <c r="D490" s="32" t="s">
        <v>115</v>
      </c>
      <c r="E490" s="32"/>
      <c r="F490" s="32" t="s">
        <v>442</v>
      </c>
      <c r="G490" s="32" t="s">
        <v>2081</v>
      </c>
      <c r="H490" s="52"/>
    </row>
    <row r="491" spans="1:8" ht="15" customHeight="1" x14ac:dyDescent="0.3">
      <c r="A491" s="52"/>
      <c r="B491" s="32">
        <v>488</v>
      </c>
      <c r="C491" s="32" t="s">
        <v>2421</v>
      </c>
      <c r="D491" s="32" t="s">
        <v>2716</v>
      </c>
      <c r="E491" s="32"/>
      <c r="F491" s="32" t="s">
        <v>443</v>
      </c>
      <c r="G491" s="32" t="s">
        <v>2083</v>
      </c>
      <c r="H491" s="52"/>
    </row>
    <row r="492" spans="1:8" ht="15" customHeight="1" x14ac:dyDescent="0.3">
      <c r="A492" s="52"/>
      <c r="B492" s="32">
        <v>489</v>
      </c>
      <c r="C492" s="32" t="s">
        <v>2422</v>
      </c>
      <c r="D492" s="32" t="s">
        <v>115</v>
      </c>
      <c r="E492" s="32"/>
      <c r="F492" s="32" t="s">
        <v>444</v>
      </c>
      <c r="G492" s="32" t="s">
        <v>2081</v>
      </c>
      <c r="H492" s="52"/>
    </row>
    <row r="493" spans="1:8" ht="15" customHeight="1" x14ac:dyDescent="0.3">
      <c r="A493" s="52"/>
      <c r="B493" s="32">
        <v>490</v>
      </c>
      <c r="C493" s="32" t="s">
        <v>445</v>
      </c>
      <c r="D493" s="32" t="s">
        <v>115</v>
      </c>
      <c r="E493" s="32"/>
      <c r="F493" s="32" t="s">
        <v>446</v>
      </c>
      <c r="G493" s="32" t="s">
        <v>2081</v>
      </c>
      <c r="H493" s="52"/>
    </row>
    <row r="494" spans="1:8" ht="15" customHeight="1" x14ac:dyDescent="0.3">
      <c r="A494" s="52"/>
      <c r="B494" s="32">
        <v>491</v>
      </c>
      <c r="C494" s="32" t="s">
        <v>2423</v>
      </c>
      <c r="D494" s="32" t="s">
        <v>447</v>
      </c>
      <c r="E494" s="32"/>
      <c r="F494" s="32" t="s">
        <v>448</v>
      </c>
      <c r="G494" s="32" t="s">
        <v>2081</v>
      </c>
      <c r="H494" s="52"/>
    </row>
    <row r="495" spans="1:8" ht="15" customHeight="1" x14ac:dyDescent="0.3">
      <c r="A495" s="52"/>
      <c r="B495" s="32">
        <v>492</v>
      </c>
      <c r="C495" s="32" t="s">
        <v>2424</v>
      </c>
      <c r="D495" s="32" t="s">
        <v>2698</v>
      </c>
      <c r="E495" s="32"/>
      <c r="F495" s="32" t="s">
        <v>449</v>
      </c>
      <c r="G495" s="32" t="s">
        <v>2081</v>
      </c>
      <c r="H495" s="52"/>
    </row>
    <row r="496" spans="1:8" ht="15" customHeight="1" x14ac:dyDescent="0.3">
      <c r="A496" s="52"/>
      <c r="B496" s="32">
        <v>493</v>
      </c>
      <c r="C496" s="32" t="s">
        <v>2425</v>
      </c>
      <c r="D496" s="32" t="s">
        <v>2704</v>
      </c>
      <c r="E496" s="32"/>
      <c r="F496" s="32" t="s">
        <v>450</v>
      </c>
      <c r="G496" s="32" t="s">
        <v>2081</v>
      </c>
      <c r="H496" s="52"/>
    </row>
    <row r="497" spans="1:8" ht="15" customHeight="1" x14ac:dyDescent="0.3">
      <c r="A497" s="52"/>
      <c r="B497" s="32">
        <v>494</v>
      </c>
      <c r="C497" s="32" t="s">
        <v>2426</v>
      </c>
      <c r="D497" s="32" t="s">
        <v>2704</v>
      </c>
      <c r="E497" s="32"/>
      <c r="F497" s="32" t="s">
        <v>451</v>
      </c>
      <c r="G497" s="32" t="s">
        <v>2081</v>
      </c>
      <c r="H497" s="52"/>
    </row>
    <row r="498" spans="1:8" ht="15" customHeight="1" x14ac:dyDescent="0.3">
      <c r="A498" s="52"/>
      <c r="B498" s="32">
        <v>495</v>
      </c>
      <c r="C498" s="32" t="s">
        <v>2427</v>
      </c>
      <c r="D498" s="32" t="s">
        <v>2717</v>
      </c>
      <c r="E498" s="32"/>
      <c r="F498" s="32" t="s">
        <v>452</v>
      </c>
      <c r="G498" s="32" t="s">
        <v>2081</v>
      </c>
      <c r="H498" s="52"/>
    </row>
    <row r="499" spans="1:8" ht="15" customHeight="1" x14ac:dyDescent="0.3">
      <c r="A499" s="52"/>
      <c r="B499" s="32">
        <v>496</v>
      </c>
      <c r="C499" s="32" t="s">
        <v>2428</v>
      </c>
      <c r="D499" s="32" t="s">
        <v>2717</v>
      </c>
      <c r="E499" s="32"/>
      <c r="F499" s="32" t="s">
        <v>453</v>
      </c>
      <c r="G499" s="32" t="s">
        <v>2083</v>
      </c>
      <c r="H499" s="52"/>
    </row>
    <row r="500" spans="1:8" ht="15" customHeight="1" x14ac:dyDescent="0.3">
      <c r="A500" s="52"/>
      <c r="B500" s="32">
        <v>497</v>
      </c>
      <c r="C500" s="32" t="s">
        <v>2429</v>
      </c>
      <c r="D500" s="32" t="s">
        <v>2717</v>
      </c>
      <c r="E500" s="32"/>
      <c r="F500" s="32" t="s">
        <v>454</v>
      </c>
      <c r="G500" s="32" t="s">
        <v>2083</v>
      </c>
      <c r="H500" s="52"/>
    </row>
    <row r="501" spans="1:8" ht="15" customHeight="1" x14ac:dyDescent="0.3">
      <c r="A501" s="52"/>
      <c r="B501" s="32">
        <v>498</v>
      </c>
      <c r="C501" s="32" t="s">
        <v>2430</v>
      </c>
      <c r="D501" s="32" t="s">
        <v>2717</v>
      </c>
      <c r="E501" s="32"/>
      <c r="F501" s="32" t="s">
        <v>455</v>
      </c>
      <c r="G501" s="32" t="s">
        <v>2081</v>
      </c>
      <c r="H501" s="52"/>
    </row>
    <row r="502" spans="1:8" ht="15" customHeight="1" x14ac:dyDescent="0.3">
      <c r="A502" s="52"/>
      <c r="B502" s="32">
        <v>499</v>
      </c>
      <c r="C502" s="32" t="s">
        <v>2431</v>
      </c>
      <c r="D502" s="32" t="s">
        <v>2717</v>
      </c>
      <c r="E502" s="32"/>
      <c r="F502" s="32" t="s">
        <v>456</v>
      </c>
      <c r="G502" s="32" t="s">
        <v>2081</v>
      </c>
      <c r="H502" s="52"/>
    </row>
    <row r="503" spans="1:8" ht="15" customHeight="1" x14ac:dyDescent="0.3">
      <c r="A503" s="52"/>
      <c r="B503" s="32">
        <v>500</v>
      </c>
      <c r="C503" s="32" t="s">
        <v>2432</v>
      </c>
      <c r="D503" s="32" t="s">
        <v>2717</v>
      </c>
      <c r="E503" s="32"/>
      <c r="F503" s="32" t="s">
        <v>457</v>
      </c>
      <c r="G503" s="32" t="s">
        <v>2081</v>
      </c>
      <c r="H503" s="52"/>
    </row>
    <row r="504" spans="1:8" ht="15" customHeight="1" x14ac:dyDescent="0.3">
      <c r="A504" s="52"/>
      <c r="B504" s="32">
        <v>501</v>
      </c>
      <c r="C504" s="32" t="s">
        <v>2433</v>
      </c>
      <c r="D504" s="32" t="s">
        <v>2717</v>
      </c>
      <c r="E504" s="32"/>
      <c r="F504" s="32" t="s">
        <v>458</v>
      </c>
      <c r="G504" s="32" t="s">
        <v>2083</v>
      </c>
      <c r="H504" s="52"/>
    </row>
    <row r="505" spans="1:8" ht="15" customHeight="1" x14ac:dyDescent="0.3">
      <c r="A505" s="52"/>
      <c r="B505" s="32">
        <v>502</v>
      </c>
      <c r="C505" s="32" t="s">
        <v>2434</v>
      </c>
      <c r="D505" s="32" t="s">
        <v>2717</v>
      </c>
      <c r="E505" s="32"/>
      <c r="F505" s="32" t="s">
        <v>459</v>
      </c>
      <c r="G505" s="32" t="s">
        <v>2083</v>
      </c>
      <c r="H505" s="52"/>
    </row>
    <row r="506" spans="1:8" ht="15" customHeight="1" x14ac:dyDescent="0.3">
      <c r="A506" s="52"/>
      <c r="B506" s="32">
        <v>503</v>
      </c>
      <c r="C506" s="32" t="s">
        <v>2435</v>
      </c>
      <c r="D506" s="32" t="s">
        <v>2717</v>
      </c>
      <c r="E506" s="32"/>
      <c r="F506" s="32" t="s">
        <v>460</v>
      </c>
      <c r="G506" s="32" t="s">
        <v>2083</v>
      </c>
      <c r="H506" s="52"/>
    </row>
    <row r="507" spans="1:8" ht="15" customHeight="1" x14ac:dyDescent="0.3">
      <c r="A507" s="52"/>
      <c r="B507" s="32">
        <v>504</v>
      </c>
      <c r="C507" s="32" t="s">
        <v>2436</v>
      </c>
      <c r="D507" s="32" t="s">
        <v>2717</v>
      </c>
      <c r="E507" s="32"/>
      <c r="F507" s="32" t="s">
        <v>461</v>
      </c>
      <c r="G507" s="32" t="s">
        <v>2083</v>
      </c>
      <c r="H507" s="52"/>
    </row>
    <row r="508" spans="1:8" ht="15" customHeight="1" x14ac:dyDescent="0.3">
      <c r="A508" s="52"/>
      <c r="B508" s="32">
        <v>505</v>
      </c>
      <c r="C508" s="32" t="s">
        <v>2437</v>
      </c>
      <c r="D508" s="32" t="s">
        <v>2717</v>
      </c>
      <c r="E508" s="32"/>
      <c r="F508" s="32" t="s">
        <v>462</v>
      </c>
      <c r="G508" s="32" t="s">
        <v>2083</v>
      </c>
      <c r="H508" s="52"/>
    </row>
    <row r="509" spans="1:8" ht="15" customHeight="1" x14ac:dyDescent="0.3">
      <c r="A509" s="52"/>
      <c r="B509" s="32">
        <v>506</v>
      </c>
      <c r="C509" s="32" t="s">
        <v>2438</v>
      </c>
      <c r="D509" s="32" t="s">
        <v>2717</v>
      </c>
      <c r="E509" s="32"/>
      <c r="F509" s="32" t="s">
        <v>463</v>
      </c>
      <c r="G509" s="32" t="s">
        <v>2083</v>
      </c>
      <c r="H509" s="52"/>
    </row>
    <row r="510" spans="1:8" ht="15" customHeight="1" x14ac:dyDescent="0.3">
      <c r="A510" s="52"/>
      <c r="B510" s="32">
        <v>507</v>
      </c>
      <c r="C510" s="32" t="s">
        <v>2439</v>
      </c>
      <c r="D510" s="32" t="s">
        <v>2717</v>
      </c>
      <c r="E510" s="32"/>
      <c r="F510" s="32" t="s">
        <v>464</v>
      </c>
      <c r="G510" s="32" t="s">
        <v>2083</v>
      </c>
      <c r="H510" s="52"/>
    </row>
    <row r="511" spans="1:8" ht="15" customHeight="1" x14ac:dyDescent="0.3">
      <c r="A511" s="52"/>
      <c r="B511" s="32">
        <v>508</v>
      </c>
      <c r="C511" s="32" t="s">
        <v>2440</v>
      </c>
      <c r="D511" s="32" t="s">
        <v>2717</v>
      </c>
      <c r="E511" s="32"/>
      <c r="F511" s="32" t="s">
        <v>465</v>
      </c>
      <c r="G511" s="32" t="s">
        <v>2080</v>
      </c>
      <c r="H511" s="52"/>
    </row>
    <row r="512" spans="1:8" ht="15" customHeight="1" x14ac:dyDescent="0.3">
      <c r="A512" s="52"/>
      <c r="B512" s="32">
        <v>509</v>
      </c>
      <c r="C512" s="32" t="s">
        <v>2441</v>
      </c>
      <c r="D512" s="32" t="s">
        <v>2717</v>
      </c>
      <c r="E512" s="32"/>
      <c r="F512" s="32" t="s">
        <v>466</v>
      </c>
      <c r="G512" s="32" t="s">
        <v>2080</v>
      </c>
      <c r="H512" s="52"/>
    </row>
    <row r="513" spans="1:8" ht="15" customHeight="1" x14ac:dyDescent="0.3">
      <c r="A513" s="52"/>
      <c r="B513" s="32">
        <v>510</v>
      </c>
      <c r="C513" s="32" t="s">
        <v>2442</v>
      </c>
      <c r="D513" s="32" t="s">
        <v>125</v>
      </c>
      <c r="E513" s="32"/>
      <c r="F513" s="32" t="s">
        <v>467</v>
      </c>
      <c r="G513" s="32" t="s">
        <v>2081</v>
      </c>
      <c r="H513" s="52"/>
    </row>
    <row r="514" spans="1:8" ht="15" customHeight="1" x14ac:dyDescent="0.3">
      <c r="A514" s="52"/>
      <c r="B514" s="32">
        <v>511</v>
      </c>
      <c r="C514" s="32" t="s">
        <v>2443</v>
      </c>
      <c r="D514" s="32" t="s">
        <v>115</v>
      </c>
      <c r="E514" s="32"/>
      <c r="F514" s="32" t="s">
        <v>468</v>
      </c>
      <c r="G514" s="32" t="s">
        <v>2081</v>
      </c>
      <c r="H514" s="52"/>
    </row>
    <row r="515" spans="1:8" ht="15" customHeight="1" x14ac:dyDescent="0.3">
      <c r="A515" s="52"/>
      <c r="B515" s="32">
        <v>512</v>
      </c>
      <c r="C515" s="32" t="s">
        <v>2118</v>
      </c>
      <c r="D515" s="32" t="s">
        <v>2700</v>
      </c>
      <c r="E515" s="32"/>
      <c r="F515" s="32" t="s">
        <v>469</v>
      </c>
      <c r="G515" s="32" t="s">
        <v>2081</v>
      </c>
      <c r="H515" s="52"/>
    </row>
    <row r="516" spans="1:8" ht="15" customHeight="1" x14ac:dyDescent="0.3">
      <c r="A516" s="52"/>
      <c r="B516" s="32">
        <v>513</v>
      </c>
      <c r="C516" s="32" t="s">
        <v>2112</v>
      </c>
      <c r="D516" s="32" t="s">
        <v>2700</v>
      </c>
      <c r="E516" s="32"/>
      <c r="F516" s="32" t="s">
        <v>470</v>
      </c>
      <c r="G516" s="32" t="s">
        <v>2081</v>
      </c>
      <c r="H516" s="52"/>
    </row>
    <row r="517" spans="1:8" ht="15" customHeight="1" x14ac:dyDescent="0.3">
      <c r="A517" s="52"/>
      <c r="B517" s="32">
        <v>514</v>
      </c>
      <c r="C517" s="32" t="s">
        <v>2444</v>
      </c>
      <c r="D517" s="32" t="s">
        <v>115</v>
      </c>
      <c r="E517" s="32"/>
      <c r="F517" s="32" t="s">
        <v>471</v>
      </c>
      <c r="G517" s="32" t="s">
        <v>2081</v>
      </c>
      <c r="H517" s="52"/>
    </row>
    <row r="518" spans="1:8" ht="15" customHeight="1" x14ac:dyDescent="0.3">
      <c r="A518" s="52"/>
      <c r="B518" s="32">
        <v>515</v>
      </c>
      <c r="C518" s="32" t="s">
        <v>2445</v>
      </c>
      <c r="D518" s="32" t="s">
        <v>115</v>
      </c>
      <c r="E518" s="32"/>
      <c r="F518" s="32" t="s">
        <v>472</v>
      </c>
      <c r="G518" s="32" t="s">
        <v>2081</v>
      </c>
      <c r="H518" s="52"/>
    </row>
    <row r="519" spans="1:8" ht="15" customHeight="1" x14ac:dyDescent="0.3">
      <c r="A519" s="52"/>
      <c r="B519" s="32">
        <v>516</v>
      </c>
      <c r="C519" s="32" t="s">
        <v>473</v>
      </c>
      <c r="D519" s="32" t="s">
        <v>2718</v>
      </c>
      <c r="E519" s="32"/>
      <c r="F519" s="32" t="s">
        <v>474</v>
      </c>
      <c r="G519" s="32" t="s">
        <v>2083</v>
      </c>
      <c r="H519" s="52"/>
    </row>
    <row r="520" spans="1:8" ht="15" customHeight="1" x14ac:dyDescent="0.3">
      <c r="A520" s="52"/>
      <c r="B520" s="32">
        <v>517</v>
      </c>
      <c r="C520" s="32" t="s">
        <v>2446</v>
      </c>
      <c r="D520" s="32" t="s">
        <v>2718</v>
      </c>
      <c r="E520" s="32"/>
      <c r="F520" s="32" t="s">
        <v>475</v>
      </c>
      <c r="G520" s="32" t="s">
        <v>2083</v>
      </c>
      <c r="H520" s="52"/>
    </row>
    <row r="521" spans="1:8" ht="15" customHeight="1" x14ac:dyDescent="0.3">
      <c r="A521" s="52"/>
      <c r="B521" s="32">
        <v>518</v>
      </c>
      <c r="C521" s="32" t="s">
        <v>476</v>
      </c>
      <c r="D521" s="32" t="s">
        <v>2718</v>
      </c>
      <c r="E521" s="32"/>
      <c r="F521" s="32" t="s">
        <v>477</v>
      </c>
      <c r="G521" s="32" t="s">
        <v>2083</v>
      </c>
      <c r="H521" s="52"/>
    </row>
    <row r="522" spans="1:8" ht="15" customHeight="1" x14ac:dyDescent="0.3">
      <c r="A522" s="52"/>
      <c r="B522" s="32">
        <v>519</v>
      </c>
      <c r="C522" s="32" t="s">
        <v>478</v>
      </c>
      <c r="D522" s="32" t="s">
        <v>2718</v>
      </c>
      <c r="E522" s="32"/>
      <c r="F522" s="32" t="s">
        <v>479</v>
      </c>
      <c r="G522" s="32" t="s">
        <v>2083</v>
      </c>
      <c r="H522" s="52"/>
    </row>
    <row r="523" spans="1:8" ht="15" customHeight="1" x14ac:dyDescent="0.3">
      <c r="A523" s="52"/>
      <c r="B523" s="32">
        <v>520</v>
      </c>
      <c r="C523" s="32" t="s">
        <v>480</v>
      </c>
      <c r="D523" s="32" t="s">
        <v>2718</v>
      </c>
      <c r="E523" s="32"/>
      <c r="F523" s="32" t="s">
        <v>481</v>
      </c>
      <c r="G523" s="32" t="s">
        <v>2081</v>
      </c>
      <c r="H523" s="52"/>
    </row>
    <row r="524" spans="1:8" ht="15" customHeight="1" x14ac:dyDescent="0.3">
      <c r="A524" s="52"/>
      <c r="B524" s="32">
        <v>521</v>
      </c>
      <c r="C524" s="32" t="s">
        <v>482</v>
      </c>
      <c r="D524" s="32" t="s">
        <v>2719</v>
      </c>
      <c r="E524" s="32"/>
      <c r="F524" s="32" t="s">
        <v>483</v>
      </c>
      <c r="G524" s="32" t="s">
        <v>2081</v>
      </c>
      <c r="H524" s="52"/>
    </row>
    <row r="525" spans="1:8" ht="15" customHeight="1" x14ac:dyDescent="0.3">
      <c r="A525" s="52"/>
      <c r="B525" s="32">
        <v>522</v>
      </c>
      <c r="C525" s="32" t="s">
        <v>484</v>
      </c>
      <c r="D525" s="32" t="s">
        <v>2719</v>
      </c>
      <c r="E525" s="32"/>
      <c r="F525" s="32" t="s">
        <v>485</v>
      </c>
      <c r="G525" s="32" t="s">
        <v>2081</v>
      </c>
      <c r="H525" s="52"/>
    </row>
    <row r="526" spans="1:8" ht="15" customHeight="1" x14ac:dyDescent="0.3">
      <c r="A526" s="52"/>
      <c r="B526" s="32">
        <v>523</v>
      </c>
      <c r="C526" s="32" t="s">
        <v>486</v>
      </c>
      <c r="D526" s="32" t="s">
        <v>2719</v>
      </c>
      <c r="E526" s="32"/>
      <c r="F526" s="32" t="s">
        <v>487</v>
      </c>
      <c r="G526" s="32" t="s">
        <v>2081</v>
      </c>
      <c r="H526" s="52"/>
    </row>
    <row r="527" spans="1:8" ht="15" customHeight="1" x14ac:dyDescent="0.3">
      <c r="A527" s="52"/>
      <c r="B527" s="32">
        <v>524</v>
      </c>
      <c r="C527" s="32" t="s">
        <v>488</v>
      </c>
      <c r="D527" s="32" t="s">
        <v>2719</v>
      </c>
      <c r="E527" s="32"/>
      <c r="F527" s="32" t="s">
        <v>489</v>
      </c>
      <c r="G527" s="32" t="s">
        <v>2081</v>
      </c>
      <c r="H527" s="52"/>
    </row>
    <row r="528" spans="1:8" ht="15" customHeight="1" x14ac:dyDescent="0.3">
      <c r="A528" s="52"/>
      <c r="B528" s="32">
        <v>525</v>
      </c>
      <c r="C528" s="32" t="s">
        <v>490</v>
      </c>
      <c r="D528" s="32" t="s">
        <v>2719</v>
      </c>
      <c r="E528" s="32"/>
      <c r="F528" s="32" t="s">
        <v>491</v>
      </c>
      <c r="G528" s="32" t="s">
        <v>2081</v>
      </c>
      <c r="H528" s="52"/>
    </row>
    <row r="529" spans="1:8" ht="15" customHeight="1" x14ac:dyDescent="0.3">
      <c r="A529" s="52"/>
      <c r="B529" s="32">
        <v>526</v>
      </c>
      <c r="C529" s="32" t="s">
        <v>492</v>
      </c>
      <c r="D529" s="32" t="s">
        <v>2719</v>
      </c>
      <c r="E529" s="32"/>
      <c r="F529" s="32" t="s">
        <v>493</v>
      </c>
      <c r="G529" s="32" t="s">
        <v>2083</v>
      </c>
      <c r="H529" s="52"/>
    </row>
    <row r="530" spans="1:8" ht="15" customHeight="1" x14ac:dyDescent="0.3">
      <c r="A530" s="52"/>
      <c r="B530" s="32">
        <v>527</v>
      </c>
      <c r="C530" s="32" t="s">
        <v>494</v>
      </c>
      <c r="D530" s="32" t="s">
        <v>2719</v>
      </c>
      <c r="E530" s="32"/>
      <c r="F530" s="32" t="s">
        <v>495</v>
      </c>
      <c r="G530" s="32" t="s">
        <v>2081</v>
      </c>
      <c r="H530" s="52"/>
    </row>
    <row r="531" spans="1:8" ht="15" customHeight="1" x14ac:dyDescent="0.3">
      <c r="A531" s="52"/>
      <c r="B531" s="32">
        <v>528</v>
      </c>
      <c r="C531" s="32" t="s">
        <v>496</v>
      </c>
      <c r="D531" s="32" t="s">
        <v>2719</v>
      </c>
      <c r="E531" s="32"/>
      <c r="F531" s="32" t="s">
        <v>497</v>
      </c>
      <c r="G531" s="32" t="s">
        <v>2081</v>
      </c>
      <c r="H531" s="52"/>
    </row>
    <row r="532" spans="1:8" ht="15" customHeight="1" x14ac:dyDescent="0.3">
      <c r="A532" s="52"/>
      <c r="B532" s="32">
        <v>529</v>
      </c>
      <c r="C532" s="32" t="s">
        <v>498</v>
      </c>
      <c r="D532" s="32" t="s">
        <v>2719</v>
      </c>
      <c r="E532" s="32"/>
      <c r="F532" s="32" t="s">
        <v>499</v>
      </c>
      <c r="G532" s="32" t="s">
        <v>2081</v>
      </c>
      <c r="H532" s="52"/>
    </row>
    <row r="533" spans="1:8" ht="15" customHeight="1" x14ac:dyDescent="0.3">
      <c r="A533" s="52"/>
      <c r="B533" s="32">
        <v>530</v>
      </c>
      <c r="C533" s="32" t="s">
        <v>2447</v>
      </c>
      <c r="D533" s="32" t="s">
        <v>2719</v>
      </c>
      <c r="E533" s="32"/>
      <c r="F533" s="32" t="s">
        <v>500</v>
      </c>
      <c r="G533" s="32" t="s">
        <v>2081</v>
      </c>
      <c r="H533" s="52"/>
    </row>
    <row r="534" spans="1:8" ht="15" customHeight="1" x14ac:dyDescent="0.3">
      <c r="A534" s="52"/>
      <c r="B534" s="32">
        <v>531</v>
      </c>
      <c r="C534" s="32" t="s">
        <v>501</v>
      </c>
      <c r="D534" s="32" t="s">
        <v>502</v>
      </c>
      <c r="E534" s="32"/>
      <c r="F534" s="32" t="s">
        <v>503</v>
      </c>
      <c r="G534" s="32" t="s">
        <v>2083</v>
      </c>
      <c r="H534" s="52"/>
    </row>
    <row r="535" spans="1:8" ht="15" customHeight="1" x14ac:dyDescent="0.3">
      <c r="A535" s="52"/>
      <c r="B535" s="32">
        <v>532</v>
      </c>
      <c r="C535" s="32" t="s">
        <v>3032</v>
      </c>
      <c r="D535" s="32" t="s">
        <v>502</v>
      </c>
      <c r="E535" s="32"/>
      <c r="F535" s="32" t="s">
        <v>504</v>
      </c>
      <c r="G535" s="32" t="s">
        <v>2083</v>
      </c>
      <c r="H535" s="52"/>
    </row>
    <row r="536" spans="1:8" ht="15" customHeight="1" x14ac:dyDescent="0.3">
      <c r="A536" s="52"/>
      <c r="B536" s="32">
        <v>533</v>
      </c>
      <c r="C536" s="32" t="s">
        <v>505</v>
      </c>
      <c r="D536" s="32" t="s">
        <v>502</v>
      </c>
      <c r="E536" s="32"/>
      <c r="F536" s="32" t="s">
        <v>506</v>
      </c>
      <c r="G536" s="32" t="s">
        <v>2081</v>
      </c>
      <c r="H536" s="52"/>
    </row>
    <row r="537" spans="1:8" ht="15" customHeight="1" x14ac:dyDescent="0.3">
      <c r="A537" s="52"/>
      <c r="B537" s="32">
        <v>534</v>
      </c>
      <c r="C537" s="32" t="s">
        <v>507</v>
      </c>
      <c r="D537" s="32" t="s">
        <v>502</v>
      </c>
      <c r="E537" s="32"/>
      <c r="F537" s="32" t="s">
        <v>508</v>
      </c>
      <c r="G537" s="32" t="s">
        <v>2081</v>
      </c>
      <c r="H537" s="52"/>
    </row>
    <row r="538" spans="1:8" ht="15" customHeight="1" x14ac:dyDescent="0.3">
      <c r="A538" s="52"/>
      <c r="B538" s="32">
        <v>535</v>
      </c>
      <c r="C538" s="32" t="s">
        <v>509</v>
      </c>
      <c r="D538" s="32" t="s">
        <v>502</v>
      </c>
      <c r="E538" s="32"/>
      <c r="F538" s="32" t="s">
        <v>510</v>
      </c>
      <c r="G538" s="32" t="s">
        <v>2083</v>
      </c>
      <c r="H538" s="52"/>
    </row>
    <row r="539" spans="1:8" ht="15" customHeight="1" x14ac:dyDescent="0.3">
      <c r="A539" s="52"/>
      <c r="B539" s="32">
        <v>536</v>
      </c>
      <c r="C539" s="32" t="s">
        <v>511</v>
      </c>
      <c r="D539" s="32" t="s">
        <v>502</v>
      </c>
      <c r="E539" s="32"/>
      <c r="F539" s="32" t="s">
        <v>512</v>
      </c>
      <c r="G539" s="32" t="s">
        <v>2083</v>
      </c>
      <c r="H539" s="52"/>
    </row>
    <row r="540" spans="1:8" ht="15" customHeight="1" x14ac:dyDescent="0.3">
      <c r="A540" s="52"/>
      <c r="B540" s="32">
        <v>537</v>
      </c>
      <c r="C540" s="32" t="s">
        <v>513</v>
      </c>
      <c r="D540" s="32" t="s">
        <v>502</v>
      </c>
      <c r="E540" s="32"/>
      <c r="F540" s="32" t="s">
        <v>514</v>
      </c>
      <c r="G540" s="32" t="s">
        <v>2083</v>
      </c>
      <c r="H540" s="52"/>
    </row>
    <row r="541" spans="1:8" ht="15" customHeight="1" x14ac:dyDescent="0.3">
      <c r="A541" s="52"/>
      <c r="B541" s="32">
        <v>538</v>
      </c>
      <c r="C541" s="32" t="s">
        <v>515</v>
      </c>
      <c r="D541" s="32" t="s">
        <v>502</v>
      </c>
      <c r="E541" s="32"/>
      <c r="F541" s="32" t="s">
        <v>516</v>
      </c>
      <c r="G541" s="32" t="s">
        <v>2083</v>
      </c>
      <c r="H541" s="52"/>
    </row>
    <row r="542" spans="1:8" ht="15" customHeight="1" x14ac:dyDescent="0.3">
      <c r="A542" s="52"/>
      <c r="B542" s="32">
        <v>539</v>
      </c>
      <c r="C542" s="32" t="s">
        <v>517</v>
      </c>
      <c r="D542" s="32" t="s">
        <v>115</v>
      </c>
      <c r="E542" s="32"/>
      <c r="F542" s="32" t="s">
        <v>518</v>
      </c>
      <c r="G542" s="32" t="s">
        <v>2081</v>
      </c>
      <c r="H542" s="52"/>
    </row>
    <row r="543" spans="1:8" ht="15" customHeight="1" x14ac:dyDescent="0.3">
      <c r="A543" s="52"/>
      <c r="B543" s="32">
        <v>540</v>
      </c>
      <c r="C543" s="32" t="s">
        <v>519</v>
      </c>
      <c r="D543" s="32" t="s">
        <v>502</v>
      </c>
      <c r="E543" s="32"/>
      <c r="F543" s="32" t="s">
        <v>520</v>
      </c>
      <c r="G543" s="32" t="s">
        <v>2081</v>
      </c>
      <c r="H543" s="52"/>
    </row>
    <row r="544" spans="1:8" ht="15" customHeight="1" x14ac:dyDescent="0.3">
      <c r="A544" s="52"/>
      <c r="B544" s="32">
        <v>541</v>
      </c>
      <c r="C544" s="32" t="s">
        <v>3033</v>
      </c>
      <c r="D544" s="32" t="s">
        <v>502</v>
      </c>
      <c r="E544" s="32"/>
      <c r="F544" s="32" t="s">
        <v>521</v>
      </c>
      <c r="G544" s="32" t="s">
        <v>2081</v>
      </c>
      <c r="H544" s="52"/>
    </row>
    <row r="545" spans="1:8" ht="15" customHeight="1" x14ac:dyDescent="0.3">
      <c r="A545" s="52"/>
      <c r="B545" s="32">
        <v>542</v>
      </c>
      <c r="C545" s="32" t="s">
        <v>522</v>
      </c>
      <c r="D545" s="32" t="s">
        <v>502</v>
      </c>
      <c r="E545" s="32"/>
      <c r="F545" s="32" t="s">
        <v>523</v>
      </c>
      <c r="G545" s="32" t="s">
        <v>2083</v>
      </c>
      <c r="H545" s="52"/>
    </row>
    <row r="546" spans="1:8" ht="15" customHeight="1" x14ac:dyDescent="0.3">
      <c r="A546" s="52"/>
      <c r="B546" s="32">
        <v>543</v>
      </c>
      <c r="C546" s="32" t="s">
        <v>3034</v>
      </c>
      <c r="D546" s="32" t="s">
        <v>502</v>
      </c>
      <c r="E546" s="32"/>
      <c r="F546" s="32" t="s">
        <v>524</v>
      </c>
      <c r="G546" s="32" t="s">
        <v>2081</v>
      </c>
      <c r="H546" s="52"/>
    </row>
    <row r="547" spans="1:8" ht="15" customHeight="1" x14ac:dyDescent="0.3">
      <c r="A547" s="52"/>
      <c r="B547" s="32">
        <v>544</v>
      </c>
      <c r="C547" s="32" t="s">
        <v>525</v>
      </c>
      <c r="D547" s="32" t="s">
        <v>502</v>
      </c>
      <c r="E547" s="32"/>
      <c r="F547" s="32" t="s">
        <v>526</v>
      </c>
      <c r="G547" s="32" t="s">
        <v>2083</v>
      </c>
      <c r="H547" s="52"/>
    </row>
    <row r="548" spans="1:8" ht="15" customHeight="1" x14ac:dyDescent="0.3">
      <c r="A548" s="52"/>
      <c r="B548" s="32">
        <v>545</v>
      </c>
      <c r="C548" s="32" t="s">
        <v>2448</v>
      </c>
      <c r="D548" s="32" t="s">
        <v>502</v>
      </c>
      <c r="E548" s="32"/>
      <c r="F548" s="32" t="s">
        <v>527</v>
      </c>
      <c r="G548" s="32" t="s">
        <v>2083</v>
      </c>
      <c r="H548" s="52"/>
    </row>
    <row r="549" spans="1:8" ht="15" customHeight="1" x14ac:dyDescent="0.3">
      <c r="A549" s="52"/>
      <c r="B549" s="32">
        <v>546</v>
      </c>
      <c r="C549" s="32" t="s">
        <v>528</v>
      </c>
      <c r="D549" s="32" t="s">
        <v>502</v>
      </c>
      <c r="E549" s="32"/>
      <c r="F549" s="32" t="s">
        <v>529</v>
      </c>
      <c r="G549" s="32" t="s">
        <v>2081</v>
      </c>
      <c r="H549" s="52"/>
    </row>
    <row r="550" spans="1:8" ht="15" customHeight="1" x14ac:dyDescent="0.3">
      <c r="A550" s="52"/>
      <c r="B550" s="32">
        <v>547</v>
      </c>
      <c r="C550" s="32" t="s">
        <v>530</v>
      </c>
      <c r="D550" s="32" t="s">
        <v>502</v>
      </c>
      <c r="E550" s="32"/>
      <c r="F550" s="32" t="s">
        <v>531</v>
      </c>
      <c r="G550" s="32" t="s">
        <v>2081</v>
      </c>
      <c r="H550" s="52"/>
    </row>
    <row r="551" spans="1:8" ht="15" customHeight="1" x14ac:dyDescent="0.3">
      <c r="A551" s="52"/>
      <c r="B551" s="32">
        <v>548</v>
      </c>
      <c r="C551" s="32" t="s">
        <v>532</v>
      </c>
      <c r="D551" s="32" t="s">
        <v>502</v>
      </c>
      <c r="E551" s="32"/>
      <c r="F551" s="32" t="s">
        <v>533</v>
      </c>
      <c r="G551" s="32" t="s">
        <v>2083</v>
      </c>
      <c r="H551" s="52"/>
    </row>
    <row r="552" spans="1:8" ht="15" customHeight="1" x14ac:dyDescent="0.3">
      <c r="A552" s="52"/>
      <c r="B552" s="32">
        <v>549</v>
      </c>
      <c r="C552" s="32" t="s">
        <v>534</v>
      </c>
      <c r="D552" s="32" t="s">
        <v>2720</v>
      </c>
      <c r="E552" s="32"/>
      <c r="F552" s="32" t="s">
        <v>535</v>
      </c>
      <c r="G552" s="32" t="s">
        <v>2081</v>
      </c>
      <c r="H552" s="52"/>
    </row>
    <row r="553" spans="1:8" ht="15" customHeight="1" x14ac:dyDescent="0.3">
      <c r="A553" s="52"/>
      <c r="B553" s="32">
        <v>550</v>
      </c>
      <c r="C553" s="32" t="s">
        <v>536</v>
      </c>
      <c r="D553" s="32" t="s">
        <v>2720</v>
      </c>
      <c r="E553" s="32"/>
      <c r="F553" s="32" t="s">
        <v>537</v>
      </c>
      <c r="G553" s="32" t="s">
        <v>2083</v>
      </c>
      <c r="H553" s="52"/>
    </row>
    <row r="554" spans="1:8" ht="15" customHeight="1" x14ac:dyDescent="0.3">
      <c r="A554" s="52"/>
      <c r="B554" s="32">
        <v>551</v>
      </c>
      <c r="C554" s="32" t="s">
        <v>2449</v>
      </c>
      <c r="D554" s="32" t="s">
        <v>2720</v>
      </c>
      <c r="E554" s="32"/>
      <c r="F554" s="32" t="s">
        <v>538</v>
      </c>
      <c r="G554" s="32" t="s">
        <v>2083</v>
      </c>
      <c r="H554" s="52"/>
    </row>
    <row r="555" spans="1:8" ht="15" customHeight="1" x14ac:dyDescent="0.3">
      <c r="A555" s="52"/>
      <c r="B555" s="32">
        <v>552</v>
      </c>
      <c r="C555" s="32" t="s">
        <v>539</v>
      </c>
      <c r="D555" s="32" t="s">
        <v>2720</v>
      </c>
      <c r="E555" s="32"/>
      <c r="F555" s="32" t="s">
        <v>540</v>
      </c>
      <c r="G555" s="32" t="s">
        <v>2083</v>
      </c>
      <c r="H555" s="52"/>
    </row>
    <row r="556" spans="1:8" ht="15" customHeight="1" x14ac:dyDescent="0.3">
      <c r="A556" s="52"/>
      <c r="B556" s="32">
        <v>553</v>
      </c>
      <c r="C556" s="32" t="s">
        <v>541</v>
      </c>
      <c r="D556" s="32" t="s">
        <v>2720</v>
      </c>
      <c r="E556" s="32"/>
      <c r="F556" s="32" t="s">
        <v>542</v>
      </c>
      <c r="G556" s="32" t="s">
        <v>2081</v>
      </c>
      <c r="H556" s="52"/>
    </row>
    <row r="557" spans="1:8" ht="15" customHeight="1" x14ac:dyDescent="0.3">
      <c r="A557" s="52"/>
      <c r="B557" s="32">
        <v>554</v>
      </c>
      <c r="C557" s="32" t="s">
        <v>543</v>
      </c>
      <c r="D557" s="32" t="s">
        <v>2720</v>
      </c>
      <c r="E557" s="32"/>
      <c r="F557" s="32" t="s">
        <v>544</v>
      </c>
      <c r="G557" s="32" t="s">
        <v>2083</v>
      </c>
      <c r="H557" s="52"/>
    </row>
    <row r="558" spans="1:8" ht="15" customHeight="1" x14ac:dyDescent="0.3">
      <c r="A558" s="52"/>
      <c r="B558" s="32">
        <v>555</v>
      </c>
      <c r="C558" s="32" t="s">
        <v>545</v>
      </c>
      <c r="D558" s="32" t="s">
        <v>2720</v>
      </c>
      <c r="E558" s="32"/>
      <c r="F558" s="32" t="s">
        <v>546</v>
      </c>
      <c r="G558" s="32" t="s">
        <v>2081</v>
      </c>
      <c r="H558" s="52"/>
    </row>
    <row r="559" spans="1:8" ht="15" customHeight="1" x14ac:dyDescent="0.3">
      <c r="A559" s="52"/>
      <c r="B559" s="32">
        <v>556</v>
      </c>
      <c r="C559" s="32" t="s">
        <v>547</v>
      </c>
      <c r="D559" s="32" t="s">
        <v>2720</v>
      </c>
      <c r="E559" s="32"/>
      <c r="F559" s="32" t="s">
        <v>548</v>
      </c>
      <c r="G559" s="32" t="s">
        <v>2083</v>
      </c>
      <c r="H559" s="52"/>
    </row>
    <row r="560" spans="1:8" ht="15" customHeight="1" x14ac:dyDescent="0.3">
      <c r="A560" s="52"/>
      <c r="B560" s="32">
        <v>557</v>
      </c>
      <c r="C560" s="32" t="s">
        <v>549</v>
      </c>
      <c r="D560" s="32" t="s">
        <v>2720</v>
      </c>
      <c r="E560" s="32"/>
      <c r="F560" s="32" t="s">
        <v>550</v>
      </c>
      <c r="G560" s="32" t="s">
        <v>2081</v>
      </c>
      <c r="H560" s="52"/>
    </row>
    <row r="561" spans="1:8" ht="15" customHeight="1" x14ac:dyDescent="0.3">
      <c r="A561" s="52"/>
      <c r="B561" s="32">
        <v>558</v>
      </c>
      <c r="C561" s="32" t="s">
        <v>551</v>
      </c>
      <c r="D561" s="32" t="s">
        <v>2720</v>
      </c>
      <c r="E561" s="32"/>
      <c r="F561" s="32" t="s">
        <v>552</v>
      </c>
      <c r="G561" s="32" t="s">
        <v>2081</v>
      </c>
      <c r="H561" s="52"/>
    </row>
    <row r="562" spans="1:8" ht="15" customHeight="1" x14ac:dyDescent="0.3">
      <c r="A562" s="52"/>
      <c r="B562" s="32">
        <v>559</v>
      </c>
      <c r="C562" s="32" t="s">
        <v>553</v>
      </c>
      <c r="D562" s="32" t="s">
        <v>2720</v>
      </c>
      <c r="E562" s="32"/>
      <c r="F562" s="32" t="s">
        <v>554</v>
      </c>
      <c r="G562" s="32" t="s">
        <v>2083</v>
      </c>
      <c r="H562" s="52"/>
    </row>
    <row r="563" spans="1:8" ht="15" customHeight="1" x14ac:dyDescent="0.3">
      <c r="A563" s="52"/>
      <c r="B563" s="32">
        <v>560</v>
      </c>
      <c r="C563" s="32" t="s">
        <v>555</v>
      </c>
      <c r="D563" s="32" t="s">
        <v>2720</v>
      </c>
      <c r="E563" s="32"/>
      <c r="F563" s="32" t="s">
        <v>556</v>
      </c>
      <c r="G563" s="32" t="s">
        <v>2083</v>
      </c>
      <c r="H563" s="52"/>
    </row>
    <row r="564" spans="1:8" ht="15" customHeight="1" x14ac:dyDescent="0.3">
      <c r="A564" s="52"/>
      <c r="B564" s="32">
        <v>561</v>
      </c>
      <c r="C564" s="32" t="s">
        <v>2450</v>
      </c>
      <c r="D564" s="32" t="s">
        <v>2720</v>
      </c>
      <c r="E564" s="32"/>
      <c r="F564" s="32" t="s">
        <v>557</v>
      </c>
      <c r="G564" s="32" t="s">
        <v>2083</v>
      </c>
      <c r="H564" s="52"/>
    </row>
    <row r="565" spans="1:8" ht="15" customHeight="1" x14ac:dyDescent="0.3">
      <c r="A565" s="52"/>
      <c r="B565" s="32">
        <v>562</v>
      </c>
      <c r="C565" s="32" t="s">
        <v>558</v>
      </c>
      <c r="D565" s="32" t="s">
        <v>2720</v>
      </c>
      <c r="E565" s="32"/>
      <c r="F565" s="32" t="s">
        <v>559</v>
      </c>
      <c r="G565" s="32" t="s">
        <v>2081</v>
      </c>
      <c r="H565" s="52"/>
    </row>
    <row r="566" spans="1:8" ht="15" customHeight="1" x14ac:dyDescent="0.3">
      <c r="A566" s="52"/>
      <c r="B566" s="32">
        <v>563</v>
      </c>
      <c r="C566" s="32" t="s">
        <v>560</v>
      </c>
      <c r="D566" s="32" t="s">
        <v>2720</v>
      </c>
      <c r="E566" s="32"/>
      <c r="F566" s="32" t="s">
        <v>561</v>
      </c>
      <c r="G566" s="32" t="s">
        <v>2083</v>
      </c>
      <c r="H566" s="52"/>
    </row>
    <row r="567" spans="1:8" ht="15" customHeight="1" x14ac:dyDescent="0.3">
      <c r="A567" s="52"/>
      <c r="B567" s="32">
        <v>564</v>
      </c>
      <c r="C567" s="32" t="s">
        <v>2451</v>
      </c>
      <c r="D567" s="32" t="s">
        <v>2720</v>
      </c>
      <c r="E567" s="32"/>
      <c r="F567" s="32" t="s">
        <v>562</v>
      </c>
      <c r="G567" s="32" t="s">
        <v>2083</v>
      </c>
      <c r="H567" s="52"/>
    </row>
    <row r="568" spans="1:8" ht="15" customHeight="1" x14ac:dyDescent="0.3">
      <c r="A568" s="52"/>
      <c r="B568" s="32">
        <v>565</v>
      </c>
      <c r="C568" s="32" t="s">
        <v>563</v>
      </c>
      <c r="D568" s="32" t="s">
        <v>2720</v>
      </c>
      <c r="E568" s="32"/>
      <c r="F568" s="32" t="s">
        <v>564</v>
      </c>
      <c r="G568" s="32" t="s">
        <v>2083</v>
      </c>
      <c r="H568" s="52"/>
    </row>
    <row r="569" spans="1:8" ht="15" customHeight="1" x14ac:dyDescent="0.3">
      <c r="A569" s="52"/>
      <c r="B569" s="32">
        <v>566</v>
      </c>
      <c r="C569" s="32" t="s">
        <v>565</v>
      </c>
      <c r="D569" s="32" t="s">
        <v>2720</v>
      </c>
      <c r="E569" s="32"/>
      <c r="F569" s="32" t="s">
        <v>566</v>
      </c>
      <c r="G569" s="32" t="s">
        <v>2083</v>
      </c>
      <c r="H569" s="52"/>
    </row>
    <row r="570" spans="1:8" ht="15" customHeight="1" x14ac:dyDescent="0.3">
      <c r="A570" s="52"/>
      <c r="B570" s="32">
        <v>567</v>
      </c>
      <c r="C570" s="32" t="s">
        <v>567</v>
      </c>
      <c r="D570" s="32" t="s">
        <v>2720</v>
      </c>
      <c r="E570" s="32"/>
      <c r="F570" s="32" t="s">
        <v>568</v>
      </c>
      <c r="G570" s="32" t="s">
        <v>2083</v>
      </c>
      <c r="H570" s="52"/>
    </row>
    <row r="571" spans="1:8" ht="15" customHeight="1" x14ac:dyDescent="0.3">
      <c r="A571" s="52"/>
      <c r="B571" s="32">
        <v>568</v>
      </c>
      <c r="C571" s="32" t="s">
        <v>569</v>
      </c>
      <c r="D571" s="32" t="s">
        <v>2720</v>
      </c>
      <c r="E571" s="32"/>
      <c r="F571" s="32" t="s">
        <v>570</v>
      </c>
      <c r="G571" s="32" t="s">
        <v>2083</v>
      </c>
      <c r="H571" s="52"/>
    </row>
    <row r="572" spans="1:8" ht="15" customHeight="1" x14ac:dyDescent="0.3">
      <c r="A572" s="52"/>
      <c r="B572" s="32">
        <v>569</v>
      </c>
      <c r="C572" s="32" t="s">
        <v>571</v>
      </c>
      <c r="D572" s="32" t="s">
        <v>2721</v>
      </c>
      <c r="E572" s="32"/>
      <c r="F572" s="32" t="s">
        <v>572</v>
      </c>
      <c r="G572" s="32" t="s">
        <v>2081</v>
      </c>
      <c r="H572" s="52"/>
    </row>
    <row r="573" spans="1:8" ht="15" customHeight="1" x14ac:dyDescent="0.3">
      <c r="A573" s="52"/>
      <c r="B573" s="32">
        <v>570</v>
      </c>
      <c r="C573" s="32" t="s">
        <v>573</v>
      </c>
      <c r="D573" s="32" t="s">
        <v>2721</v>
      </c>
      <c r="E573" s="32"/>
      <c r="F573" s="32" t="s">
        <v>574</v>
      </c>
      <c r="G573" s="32" t="s">
        <v>2081</v>
      </c>
      <c r="H573" s="52"/>
    </row>
    <row r="574" spans="1:8" ht="15" customHeight="1" x14ac:dyDescent="0.3">
      <c r="A574" s="52"/>
      <c r="B574" s="32">
        <v>571</v>
      </c>
      <c r="C574" s="32" t="s">
        <v>575</v>
      </c>
      <c r="D574" s="32" t="s">
        <v>2721</v>
      </c>
      <c r="E574" s="32"/>
      <c r="F574" s="32" t="s">
        <v>576</v>
      </c>
      <c r="G574" s="32" t="s">
        <v>2081</v>
      </c>
      <c r="H574" s="52"/>
    </row>
    <row r="575" spans="1:8" ht="15" customHeight="1" x14ac:dyDescent="0.3">
      <c r="A575" s="52"/>
      <c r="B575" s="32">
        <v>572</v>
      </c>
      <c r="C575" s="32" t="s">
        <v>577</v>
      </c>
      <c r="D575" s="32" t="s">
        <v>2721</v>
      </c>
      <c r="E575" s="32"/>
      <c r="F575" s="32" t="s">
        <v>578</v>
      </c>
      <c r="G575" s="32" t="s">
        <v>2081</v>
      </c>
      <c r="H575" s="52"/>
    </row>
    <row r="576" spans="1:8" ht="15" customHeight="1" x14ac:dyDescent="0.3">
      <c r="A576" s="52"/>
      <c r="B576" s="32">
        <v>573</v>
      </c>
      <c r="C576" s="32" t="s">
        <v>579</v>
      </c>
      <c r="D576" s="32" t="s">
        <v>580</v>
      </c>
      <c r="E576" s="32"/>
      <c r="F576" s="32" t="s">
        <v>581</v>
      </c>
      <c r="G576" s="32" t="s">
        <v>2081</v>
      </c>
      <c r="H576" s="52"/>
    </row>
    <row r="577" spans="1:8" ht="15" customHeight="1" x14ac:dyDescent="0.3">
      <c r="A577" s="52"/>
      <c r="B577" s="32">
        <v>574</v>
      </c>
      <c r="C577" s="32" t="s">
        <v>2452</v>
      </c>
      <c r="D577" s="32" t="s">
        <v>580</v>
      </c>
      <c r="E577" s="32"/>
      <c r="F577" s="32" t="s">
        <v>582</v>
      </c>
      <c r="G577" s="32" t="s">
        <v>2081</v>
      </c>
      <c r="H577" s="52"/>
    </row>
    <row r="578" spans="1:8" ht="15" customHeight="1" x14ac:dyDescent="0.3">
      <c r="A578" s="52"/>
      <c r="B578" s="32">
        <v>575</v>
      </c>
      <c r="C578" s="32" t="s">
        <v>583</v>
      </c>
      <c r="D578" s="32" t="s">
        <v>580</v>
      </c>
      <c r="E578" s="32"/>
      <c r="F578" s="32" t="s">
        <v>584</v>
      </c>
      <c r="G578" s="32" t="s">
        <v>2081</v>
      </c>
      <c r="H578" s="52"/>
    </row>
    <row r="579" spans="1:8" ht="15" customHeight="1" x14ac:dyDescent="0.3">
      <c r="A579" s="52"/>
      <c r="B579" s="32">
        <v>576</v>
      </c>
      <c r="C579" s="32" t="s">
        <v>585</v>
      </c>
      <c r="D579" s="32" t="s">
        <v>2702</v>
      </c>
      <c r="E579" s="32"/>
      <c r="F579" s="32" t="s">
        <v>586</v>
      </c>
      <c r="G579" s="32" t="s">
        <v>2081</v>
      </c>
      <c r="H579" s="52"/>
    </row>
    <row r="580" spans="1:8" ht="15" customHeight="1" x14ac:dyDescent="0.3">
      <c r="A580" s="52"/>
      <c r="B580" s="32">
        <v>577</v>
      </c>
      <c r="C580" s="32" t="s">
        <v>587</v>
      </c>
      <c r="D580" s="32" t="s">
        <v>2722</v>
      </c>
      <c r="E580" s="32"/>
      <c r="F580" s="32" t="s">
        <v>588</v>
      </c>
      <c r="G580" s="32" t="s">
        <v>2083</v>
      </c>
      <c r="H580" s="52"/>
    </row>
    <row r="581" spans="1:8" ht="15" customHeight="1" x14ac:dyDescent="0.3">
      <c r="A581" s="52"/>
      <c r="B581" s="32">
        <v>578</v>
      </c>
      <c r="C581" s="32" t="s">
        <v>589</v>
      </c>
      <c r="D581" s="32" t="s">
        <v>2722</v>
      </c>
      <c r="E581" s="32"/>
      <c r="F581" s="32" t="s">
        <v>590</v>
      </c>
      <c r="G581" s="32" t="s">
        <v>2081</v>
      </c>
      <c r="H581" s="52"/>
    </row>
    <row r="582" spans="1:8" ht="15" customHeight="1" x14ac:dyDescent="0.3">
      <c r="A582" s="52"/>
      <c r="B582" s="32">
        <v>579</v>
      </c>
      <c r="C582" s="32" t="s">
        <v>591</v>
      </c>
      <c r="D582" s="32" t="s">
        <v>2722</v>
      </c>
      <c r="E582" s="32"/>
      <c r="F582" s="32" t="s">
        <v>592</v>
      </c>
      <c r="G582" s="32" t="s">
        <v>2083</v>
      </c>
      <c r="H582" s="52"/>
    </row>
    <row r="583" spans="1:8" ht="15" customHeight="1" x14ac:dyDescent="0.3">
      <c r="A583" s="52"/>
      <c r="B583" s="32">
        <v>580</v>
      </c>
      <c r="C583" s="32" t="s">
        <v>593</v>
      </c>
      <c r="D583" s="32" t="s">
        <v>2722</v>
      </c>
      <c r="E583" s="32"/>
      <c r="F583" s="32" t="s">
        <v>594</v>
      </c>
      <c r="G583" s="32" t="s">
        <v>2081</v>
      </c>
      <c r="H583" s="52"/>
    </row>
    <row r="584" spans="1:8" ht="15" customHeight="1" x14ac:dyDescent="0.3">
      <c r="A584" s="52"/>
      <c r="B584" s="32">
        <v>581</v>
      </c>
      <c r="C584" s="32" t="s">
        <v>595</v>
      </c>
      <c r="D584" s="32" t="s">
        <v>2722</v>
      </c>
      <c r="E584" s="32"/>
      <c r="F584" s="32" t="s">
        <v>596</v>
      </c>
      <c r="G584" s="32" t="s">
        <v>2083</v>
      </c>
      <c r="H584" s="52"/>
    </row>
    <row r="585" spans="1:8" ht="15" customHeight="1" x14ac:dyDescent="0.3">
      <c r="A585" s="52"/>
      <c r="B585" s="32">
        <v>582</v>
      </c>
      <c r="C585" s="32" t="s">
        <v>597</v>
      </c>
      <c r="D585" s="32" t="s">
        <v>2722</v>
      </c>
      <c r="E585" s="32"/>
      <c r="F585" s="32" t="s">
        <v>598</v>
      </c>
      <c r="G585" s="32" t="s">
        <v>2083</v>
      </c>
      <c r="H585" s="52"/>
    </row>
    <row r="586" spans="1:8" ht="15" customHeight="1" x14ac:dyDescent="0.3">
      <c r="A586" s="52"/>
      <c r="B586" s="32">
        <v>583</v>
      </c>
      <c r="C586" s="32" t="s">
        <v>599</v>
      </c>
      <c r="D586" s="32" t="s">
        <v>2722</v>
      </c>
      <c r="E586" s="32"/>
      <c r="F586" s="32" t="s">
        <v>600</v>
      </c>
      <c r="G586" s="32" t="s">
        <v>2083</v>
      </c>
      <c r="H586" s="52"/>
    </row>
    <row r="587" spans="1:8" ht="15" customHeight="1" x14ac:dyDescent="0.3">
      <c r="A587" s="52"/>
      <c r="B587" s="32">
        <v>584</v>
      </c>
      <c r="C587" s="32" t="s">
        <v>601</v>
      </c>
      <c r="D587" s="32" t="s">
        <v>2722</v>
      </c>
      <c r="E587" s="32"/>
      <c r="F587" s="32" t="s">
        <v>602</v>
      </c>
      <c r="G587" s="32" t="s">
        <v>2081</v>
      </c>
      <c r="H587" s="52"/>
    </row>
    <row r="588" spans="1:8" ht="15" customHeight="1" x14ac:dyDescent="0.3">
      <c r="A588" s="52"/>
      <c r="B588" s="32">
        <v>585</v>
      </c>
      <c r="C588" s="32" t="s">
        <v>2453</v>
      </c>
      <c r="D588" s="32" t="s">
        <v>2721</v>
      </c>
      <c r="E588" s="32"/>
      <c r="F588" s="32" t="s">
        <v>603</v>
      </c>
      <c r="G588" s="32" t="s">
        <v>2081</v>
      </c>
      <c r="H588" s="52"/>
    </row>
    <row r="589" spans="1:8" ht="15" customHeight="1" x14ac:dyDescent="0.3">
      <c r="A589" s="52"/>
      <c r="B589" s="32">
        <v>586</v>
      </c>
      <c r="C589" s="32" t="s">
        <v>2454</v>
      </c>
      <c r="D589" s="32" t="s">
        <v>2721</v>
      </c>
      <c r="E589" s="32"/>
      <c r="F589" s="32" t="s">
        <v>604</v>
      </c>
      <c r="G589" s="32" t="s">
        <v>2081</v>
      </c>
      <c r="H589" s="52"/>
    </row>
    <row r="590" spans="1:8" ht="15" customHeight="1" x14ac:dyDescent="0.3">
      <c r="A590" s="52"/>
      <c r="B590" s="32">
        <v>587</v>
      </c>
      <c r="C590" s="32" t="s">
        <v>2455</v>
      </c>
      <c r="D590" s="32" t="s">
        <v>2721</v>
      </c>
      <c r="E590" s="32"/>
      <c r="F590" s="32" t="s">
        <v>605</v>
      </c>
      <c r="G590" s="32" t="s">
        <v>2081</v>
      </c>
      <c r="H590" s="52"/>
    </row>
    <row r="591" spans="1:8" ht="15" customHeight="1" x14ac:dyDescent="0.3">
      <c r="A591" s="52"/>
      <c r="B591" s="32">
        <v>588</v>
      </c>
      <c r="C591" s="32" t="s">
        <v>2456</v>
      </c>
      <c r="D591" s="32" t="s">
        <v>2721</v>
      </c>
      <c r="E591" s="32"/>
      <c r="F591" s="32" t="s">
        <v>606</v>
      </c>
      <c r="G591" s="32" t="s">
        <v>2081</v>
      </c>
      <c r="H591" s="52"/>
    </row>
    <row r="592" spans="1:8" ht="15" customHeight="1" x14ac:dyDescent="0.3">
      <c r="A592" s="52"/>
      <c r="B592" s="32">
        <v>589</v>
      </c>
      <c r="C592" s="32" t="s">
        <v>2457</v>
      </c>
      <c r="D592" s="32" t="s">
        <v>115</v>
      </c>
      <c r="E592" s="32"/>
      <c r="F592" s="32" t="s">
        <v>2749</v>
      </c>
      <c r="G592" s="32" t="s">
        <v>2081</v>
      </c>
      <c r="H592" s="52"/>
    </row>
    <row r="593" spans="1:8" ht="15" customHeight="1" x14ac:dyDescent="0.3">
      <c r="A593" s="52"/>
      <c r="B593" s="32">
        <v>590</v>
      </c>
      <c r="C593" s="32" t="s">
        <v>2458</v>
      </c>
      <c r="D593" s="32" t="s">
        <v>2720</v>
      </c>
      <c r="E593" s="32"/>
      <c r="F593" s="32" t="s">
        <v>607</v>
      </c>
      <c r="G593" s="32" t="s">
        <v>2083</v>
      </c>
      <c r="H593" s="52"/>
    </row>
    <row r="594" spans="1:8" ht="15" customHeight="1" x14ac:dyDescent="0.3">
      <c r="A594" s="52"/>
      <c r="B594" s="32">
        <v>591</v>
      </c>
      <c r="C594" s="32" t="s">
        <v>2459</v>
      </c>
      <c r="D594" s="32" t="s">
        <v>2721</v>
      </c>
      <c r="E594" s="32"/>
      <c r="F594" s="32" t="s">
        <v>608</v>
      </c>
      <c r="G594" s="32" t="s">
        <v>2081</v>
      </c>
      <c r="H594" s="52"/>
    </row>
    <row r="595" spans="1:8" ht="15" customHeight="1" x14ac:dyDescent="0.3">
      <c r="A595" s="52"/>
      <c r="B595" s="32">
        <v>592</v>
      </c>
      <c r="C595" s="32" t="s">
        <v>2460</v>
      </c>
      <c r="D595" s="32" t="s">
        <v>2721</v>
      </c>
      <c r="E595" s="32"/>
      <c r="F595" s="32" t="s">
        <v>609</v>
      </c>
      <c r="G595" s="32" t="s">
        <v>2081</v>
      </c>
      <c r="H595" s="52"/>
    </row>
    <row r="596" spans="1:8" ht="15" customHeight="1" x14ac:dyDescent="0.3">
      <c r="A596" s="52"/>
      <c r="B596" s="32">
        <v>593</v>
      </c>
      <c r="C596" s="32" t="s">
        <v>2461</v>
      </c>
      <c r="D596" s="32" t="s">
        <v>2703</v>
      </c>
      <c r="E596" s="32"/>
      <c r="F596" s="32" t="s">
        <v>610</v>
      </c>
      <c r="G596" s="32" t="s">
        <v>2081</v>
      </c>
      <c r="H596" s="52"/>
    </row>
    <row r="597" spans="1:8" ht="15" customHeight="1" x14ac:dyDescent="0.3">
      <c r="A597" s="52"/>
      <c r="B597" s="32">
        <v>594</v>
      </c>
      <c r="C597" s="32" t="s">
        <v>2462</v>
      </c>
      <c r="D597" s="32" t="s">
        <v>2717</v>
      </c>
      <c r="E597" s="32"/>
      <c r="F597" s="32" t="s">
        <v>611</v>
      </c>
      <c r="G597" s="32" t="s">
        <v>2081</v>
      </c>
      <c r="H597" s="52"/>
    </row>
    <row r="598" spans="1:8" ht="15" customHeight="1" x14ac:dyDescent="0.3">
      <c r="A598" s="52"/>
      <c r="B598" s="32">
        <v>595</v>
      </c>
      <c r="C598" s="32" t="s">
        <v>612</v>
      </c>
      <c r="D598" s="32" t="s">
        <v>2703</v>
      </c>
      <c r="E598" s="32"/>
      <c r="F598" s="32" t="s">
        <v>613</v>
      </c>
      <c r="G598" s="32" t="s">
        <v>2081</v>
      </c>
      <c r="H598" s="52"/>
    </row>
    <row r="599" spans="1:8" ht="15" customHeight="1" x14ac:dyDescent="0.3">
      <c r="A599" s="52"/>
      <c r="B599" s="32">
        <v>596</v>
      </c>
      <c r="C599" s="32" t="s">
        <v>614</v>
      </c>
      <c r="D599" s="32" t="s">
        <v>2702</v>
      </c>
      <c r="E599" s="32"/>
      <c r="F599" s="32" t="s">
        <v>615</v>
      </c>
      <c r="G599" s="32" t="s">
        <v>2081</v>
      </c>
      <c r="H599" s="52"/>
    </row>
    <row r="600" spans="1:8" ht="15" customHeight="1" x14ac:dyDescent="0.3">
      <c r="A600" s="52"/>
      <c r="B600" s="32">
        <v>597</v>
      </c>
      <c r="C600" s="32" t="s">
        <v>617</v>
      </c>
      <c r="D600" s="32" t="s">
        <v>2700</v>
      </c>
      <c r="E600" s="32"/>
      <c r="F600" s="32" t="s">
        <v>618</v>
      </c>
      <c r="G600" s="32" t="s">
        <v>2081</v>
      </c>
      <c r="H600" s="52"/>
    </row>
    <row r="601" spans="1:8" ht="15" customHeight="1" x14ac:dyDescent="0.3">
      <c r="A601" s="52"/>
      <c r="B601" s="32">
        <v>598</v>
      </c>
      <c r="C601" s="32" t="s">
        <v>619</v>
      </c>
      <c r="D601" s="32" t="s">
        <v>115</v>
      </c>
      <c r="E601" s="32"/>
      <c r="F601" s="32" t="s">
        <v>620</v>
      </c>
      <c r="G601" s="32" t="s">
        <v>2081</v>
      </c>
      <c r="H601" s="52"/>
    </row>
    <row r="602" spans="1:8" ht="15" customHeight="1" x14ac:dyDescent="0.3">
      <c r="A602" s="52"/>
      <c r="B602" s="32">
        <v>599</v>
      </c>
      <c r="C602" s="32" t="s">
        <v>2463</v>
      </c>
      <c r="D602" s="32" t="s">
        <v>2706</v>
      </c>
      <c r="E602" s="32"/>
      <c r="F602" s="32" t="s">
        <v>621</v>
      </c>
      <c r="G602" s="32" t="s">
        <v>2083</v>
      </c>
      <c r="H602" s="52"/>
    </row>
    <row r="603" spans="1:8" ht="15" customHeight="1" x14ac:dyDescent="0.3">
      <c r="A603" s="52"/>
      <c r="B603" s="32">
        <v>600</v>
      </c>
      <c r="C603" s="32" t="s">
        <v>2464</v>
      </c>
      <c r="D603" s="32" t="s">
        <v>2706</v>
      </c>
      <c r="E603" s="32"/>
      <c r="F603" s="32" t="s">
        <v>622</v>
      </c>
      <c r="G603" s="32" t="s">
        <v>2083</v>
      </c>
      <c r="H603" s="52"/>
    </row>
    <row r="604" spans="1:8" ht="15" customHeight="1" x14ac:dyDescent="0.3">
      <c r="A604" s="52"/>
      <c r="B604" s="32">
        <v>601</v>
      </c>
      <c r="C604" s="32" t="s">
        <v>623</v>
      </c>
      <c r="D604" s="32" t="s">
        <v>2706</v>
      </c>
      <c r="E604" s="32"/>
      <c r="F604" s="32" t="s">
        <v>624</v>
      </c>
      <c r="G604" s="32" t="s">
        <v>2083</v>
      </c>
      <c r="H604" s="52"/>
    </row>
    <row r="605" spans="1:8" ht="15" customHeight="1" x14ac:dyDescent="0.3">
      <c r="A605" s="52"/>
      <c r="B605" s="32">
        <v>602</v>
      </c>
      <c r="C605" s="32" t="s">
        <v>2465</v>
      </c>
      <c r="D605" s="32" t="s">
        <v>2706</v>
      </c>
      <c r="E605" s="32"/>
      <c r="F605" s="32" t="s">
        <v>625</v>
      </c>
      <c r="G605" s="32" t="s">
        <v>2083</v>
      </c>
      <c r="H605" s="52"/>
    </row>
    <row r="606" spans="1:8" ht="15" customHeight="1" x14ac:dyDescent="0.3">
      <c r="A606" s="52"/>
      <c r="B606" s="32">
        <v>603</v>
      </c>
      <c r="C606" s="32" t="s">
        <v>626</v>
      </c>
      <c r="D606" s="32" t="s">
        <v>2703</v>
      </c>
      <c r="E606" s="32"/>
      <c r="F606" s="32" t="s">
        <v>627</v>
      </c>
      <c r="G606" s="32" t="s">
        <v>2081</v>
      </c>
      <c r="H606" s="52"/>
    </row>
    <row r="607" spans="1:8" ht="15" customHeight="1" x14ac:dyDescent="0.3">
      <c r="A607" s="52"/>
      <c r="B607" s="32">
        <v>604</v>
      </c>
      <c r="C607" s="32" t="s">
        <v>628</v>
      </c>
      <c r="D607" s="32" t="s">
        <v>134</v>
      </c>
      <c r="E607" s="32"/>
      <c r="F607" s="32" t="s">
        <v>629</v>
      </c>
      <c r="G607" s="32" t="s">
        <v>2081</v>
      </c>
      <c r="H607" s="52"/>
    </row>
    <row r="608" spans="1:8" ht="15" customHeight="1" x14ac:dyDescent="0.3">
      <c r="A608" s="52"/>
      <c r="B608" s="32">
        <v>605</v>
      </c>
      <c r="C608" s="32" t="s">
        <v>630</v>
      </c>
      <c r="D608" s="32" t="s">
        <v>134</v>
      </c>
      <c r="E608" s="32"/>
      <c r="F608" s="32" t="s">
        <v>631</v>
      </c>
      <c r="G608" s="32" t="s">
        <v>2081</v>
      </c>
      <c r="H608" s="52"/>
    </row>
    <row r="609" spans="1:8" ht="15" customHeight="1" x14ac:dyDescent="0.3">
      <c r="A609" s="52"/>
      <c r="B609" s="32">
        <v>606</v>
      </c>
      <c r="C609" s="32" t="s">
        <v>632</v>
      </c>
      <c r="D609" s="32" t="s">
        <v>134</v>
      </c>
      <c r="E609" s="32"/>
      <c r="F609" s="32" t="s">
        <v>633</v>
      </c>
      <c r="G609" s="32" t="s">
        <v>2081</v>
      </c>
      <c r="H609" s="52"/>
    </row>
    <row r="610" spans="1:8" ht="15" customHeight="1" x14ac:dyDescent="0.3">
      <c r="A610" s="52"/>
      <c r="B610" s="32">
        <v>607</v>
      </c>
      <c r="C610" s="32" t="s">
        <v>3035</v>
      </c>
      <c r="D610" s="32" t="s">
        <v>134</v>
      </c>
      <c r="E610" s="32"/>
      <c r="F610" s="32" t="s">
        <v>634</v>
      </c>
      <c r="G610" s="32" t="s">
        <v>2081</v>
      </c>
      <c r="H610" s="52"/>
    </row>
    <row r="611" spans="1:8" ht="15" customHeight="1" x14ac:dyDescent="0.3">
      <c r="A611" s="52"/>
      <c r="B611" s="32">
        <v>608</v>
      </c>
      <c r="C611" s="32" t="s">
        <v>635</v>
      </c>
      <c r="D611" s="32" t="s">
        <v>134</v>
      </c>
      <c r="E611" s="32"/>
      <c r="F611" s="32" t="s">
        <v>636</v>
      </c>
      <c r="G611" s="32" t="s">
        <v>2083</v>
      </c>
      <c r="H611" s="52"/>
    </row>
    <row r="612" spans="1:8" ht="15" customHeight="1" x14ac:dyDescent="0.3">
      <c r="A612" s="52"/>
      <c r="B612" s="32">
        <v>609</v>
      </c>
      <c r="C612" s="32" t="s">
        <v>2466</v>
      </c>
      <c r="D612" s="32" t="s">
        <v>134</v>
      </c>
      <c r="E612" s="32"/>
      <c r="F612" s="32" t="s">
        <v>637</v>
      </c>
      <c r="G612" s="32" t="s">
        <v>2081</v>
      </c>
      <c r="H612" s="52"/>
    </row>
    <row r="613" spans="1:8" ht="15" customHeight="1" x14ac:dyDescent="0.3">
      <c r="A613" s="52"/>
      <c r="B613" s="32">
        <v>610</v>
      </c>
      <c r="C613" s="32" t="s">
        <v>638</v>
      </c>
      <c r="D613" s="32" t="s">
        <v>2714</v>
      </c>
      <c r="E613" s="32"/>
      <c r="F613" s="32" t="s">
        <v>639</v>
      </c>
      <c r="G613" s="32" t="s">
        <v>2083</v>
      </c>
      <c r="H613" s="52"/>
    </row>
    <row r="614" spans="1:8" ht="15" customHeight="1" x14ac:dyDescent="0.3">
      <c r="A614" s="52"/>
      <c r="B614" s="32">
        <v>611</v>
      </c>
      <c r="C614" s="32" t="s">
        <v>640</v>
      </c>
      <c r="D614" s="32" t="s">
        <v>134</v>
      </c>
      <c r="E614" s="32"/>
      <c r="F614" s="32" t="s">
        <v>641</v>
      </c>
      <c r="G614" s="32" t="s">
        <v>2083</v>
      </c>
      <c r="H614" s="52"/>
    </row>
    <row r="615" spans="1:8" ht="15" customHeight="1" x14ac:dyDescent="0.3">
      <c r="A615" s="52"/>
      <c r="B615" s="32">
        <v>612</v>
      </c>
      <c r="C615" s="32" t="s">
        <v>642</v>
      </c>
      <c r="D615" s="32" t="s">
        <v>134</v>
      </c>
      <c r="E615" s="32"/>
      <c r="F615" s="32" t="s">
        <v>643</v>
      </c>
      <c r="G615" s="32" t="s">
        <v>2081</v>
      </c>
      <c r="H615" s="52"/>
    </row>
    <row r="616" spans="1:8" ht="15" customHeight="1" x14ac:dyDescent="0.3">
      <c r="A616" s="52"/>
      <c r="B616" s="32">
        <v>613</v>
      </c>
      <c r="C616" s="32" t="s">
        <v>3036</v>
      </c>
      <c r="D616" s="32" t="s">
        <v>134</v>
      </c>
      <c r="E616" s="32"/>
      <c r="F616" s="32" t="s">
        <v>644</v>
      </c>
      <c r="G616" s="32" t="s">
        <v>2083</v>
      </c>
      <c r="H616" s="52"/>
    </row>
    <row r="617" spans="1:8" ht="15" customHeight="1" x14ac:dyDescent="0.3">
      <c r="A617" s="52"/>
      <c r="B617" s="32">
        <v>614</v>
      </c>
      <c r="C617" s="32" t="s">
        <v>645</v>
      </c>
      <c r="D617" s="32" t="s">
        <v>134</v>
      </c>
      <c r="E617" s="32"/>
      <c r="F617" s="32" t="s">
        <v>646</v>
      </c>
      <c r="G617" s="32" t="s">
        <v>2081</v>
      </c>
      <c r="H617" s="52"/>
    </row>
    <row r="618" spans="1:8" ht="15" customHeight="1" x14ac:dyDescent="0.3">
      <c r="A618" s="52"/>
      <c r="B618" s="32">
        <v>615</v>
      </c>
      <c r="C618" s="32" t="s">
        <v>647</v>
      </c>
      <c r="D618" s="32" t="s">
        <v>2714</v>
      </c>
      <c r="E618" s="32"/>
      <c r="F618" s="32" t="s">
        <v>648</v>
      </c>
      <c r="G618" s="32" t="s">
        <v>2083</v>
      </c>
      <c r="H618" s="52"/>
    </row>
    <row r="619" spans="1:8" ht="15" customHeight="1" x14ac:dyDescent="0.3">
      <c r="A619" s="52"/>
      <c r="B619" s="32">
        <v>616</v>
      </c>
      <c r="C619" s="32" t="s">
        <v>649</v>
      </c>
      <c r="D619" s="32" t="s">
        <v>134</v>
      </c>
      <c r="E619" s="32"/>
      <c r="F619" s="32" t="s">
        <v>650</v>
      </c>
      <c r="G619" s="32" t="s">
        <v>2083</v>
      </c>
      <c r="H619" s="52"/>
    </row>
    <row r="620" spans="1:8" ht="15" customHeight="1" x14ac:dyDescent="0.3">
      <c r="A620" s="52"/>
      <c r="B620" s="32">
        <v>617</v>
      </c>
      <c r="C620" s="32" t="s">
        <v>651</v>
      </c>
      <c r="D620" s="32" t="s">
        <v>2714</v>
      </c>
      <c r="E620" s="32"/>
      <c r="F620" s="32" t="s">
        <v>652</v>
      </c>
      <c r="G620" s="32" t="s">
        <v>2081</v>
      </c>
      <c r="H620" s="52"/>
    </row>
    <row r="621" spans="1:8" ht="15" customHeight="1" x14ac:dyDescent="0.3">
      <c r="A621" s="52"/>
      <c r="B621" s="32">
        <v>618</v>
      </c>
      <c r="C621" s="32" t="s">
        <v>653</v>
      </c>
      <c r="D621" s="32" t="s">
        <v>2714</v>
      </c>
      <c r="E621" s="32"/>
      <c r="F621" s="32" t="s">
        <v>654</v>
      </c>
      <c r="G621" s="32" t="s">
        <v>2081</v>
      </c>
      <c r="H621" s="52"/>
    </row>
    <row r="622" spans="1:8" ht="15" customHeight="1" x14ac:dyDescent="0.3">
      <c r="A622" s="52"/>
      <c r="B622" s="32">
        <v>619</v>
      </c>
      <c r="C622" s="32" t="s">
        <v>655</v>
      </c>
      <c r="D622" s="32" t="s">
        <v>2714</v>
      </c>
      <c r="E622" s="32"/>
      <c r="F622" s="32" t="s">
        <v>656</v>
      </c>
      <c r="G622" s="32" t="s">
        <v>2081</v>
      </c>
      <c r="H622" s="52"/>
    </row>
    <row r="623" spans="1:8" ht="15" customHeight="1" x14ac:dyDescent="0.3">
      <c r="A623" s="52"/>
      <c r="B623" s="32">
        <v>620</v>
      </c>
      <c r="C623" s="32" t="s">
        <v>657</v>
      </c>
      <c r="D623" s="32" t="s">
        <v>2714</v>
      </c>
      <c r="E623" s="32"/>
      <c r="F623" s="32" t="s">
        <v>658</v>
      </c>
      <c r="G623" s="32" t="s">
        <v>2083</v>
      </c>
      <c r="H623" s="52"/>
    </row>
    <row r="624" spans="1:8" ht="15" customHeight="1" x14ac:dyDescent="0.3">
      <c r="A624" s="52"/>
      <c r="B624" s="32">
        <v>621</v>
      </c>
      <c r="C624" s="32" t="s">
        <v>659</v>
      </c>
      <c r="D624" s="32" t="s">
        <v>2714</v>
      </c>
      <c r="E624" s="32"/>
      <c r="F624" s="32" t="s">
        <v>660</v>
      </c>
      <c r="G624" s="32" t="s">
        <v>2083</v>
      </c>
      <c r="H624" s="52"/>
    </row>
    <row r="625" spans="1:8" ht="15" customHeight="1" x14ac:dyDescent="0.3">
      <c r="A625" s="52"/>
      <c r="B625" s="32">
        <v>622</v>
      </c>
      <c r="C625" s="32" t="s">
        <v>2467</v>
      </c>
      <c r="D625" s="32" t="s">
        <v>2714</v>
      </c>
      <c r="E625" s="32"/>
      <c r="F625" s="32" t="s">
        <v>661</v>
      </c>
      <c r="G625" s="32" t="s">
        <v>2083</v>
      </c>
      <c r="H625" s="52"/>
    </row>
    <row r="626" spans="1:8" ht="15" customHeight="1" x14ac:dyDescent="0.3">
      <c r="A626" s="52"/>
      <c r="B626" s="32">
        <v>623</v>
      </c>
      <c r="C626" s="32" t="s">
        <v>2468</v>
      </c>
      <c r="D626" s="32" t="s">
        <v>2714</v>
      </c>
      <c r="E626" s="32"/>
      <c r="F626" s="32" t="s">
        <v>662</v>
      </c>
      <c r="G626" s="32" t="s">
        <v>2083</v>
      </c>
      <c r="H626" s="52"/>
    </row>
    <row r="627" spans="1:8" ht="15" customHeight="1" x14ac:dyDescent="0.3">
      <c r="A627" s="52"/>
      <c r="B627" s="32">
        <v>624</v>
      </c>
      <c r="C627" s="32" t="s">
        <v>663</v>
      </c>
      <c r="D627" s="32" t="s">
        <v>2714</v>
      </c>
      <c r="E627" s="32"/>
      <c r="F627" s="32" t="s">
        <v>664</v>
      </c>
      <c r="G627" s="32" t="s">
        <v>2083</v>
      </c>
      <c r="H627" s="52"/>
    </row>
    <row r="628" spans="1:8" ht="15" customHeight="1" x14ac:dyDescent="0.3">
      <c r="A628" s="52"/>
      <c r="B628" s="32">
        <v>625</v>
      </c>
      <c r="C628" s="32" t="s">
        <v>665</v>
      </c>
      <c r="D628" s="32" t="s">
        <v>2723</v>
      </c>
      <c r="E628" s="32"/>
      <c r="F628" s="32" t="s">
        <v>666</v>
      </c>
      <c r="G628" s="32" t="s">
        <v>2083</v>
      </c>
      <c r="H628" s="52"/>
    </row>
    <row r="629" spans="1:8" ht="15" customHeight="1" x14ac:dyDescent="0.3">
      <c r="A629" s="52"/>
      <c r="B629" s="32">
        <v>626</v>
      </c>
      <c r="C629" s="32" t="s">
        <v>667</v>
      </c>
      <c r="D629" s="32" t="s">
        <v>2723</v>
      </c>
      <c r="E629" s="32"/>
      <c r="F629" s="32" t="s">
        <v>668</v>
      </c>
      <c r="G629" s="32" t="s">
        <v>2084</v>
      </c>
      <c r="H629" s="52"/>
    </row>
    <row r="630" spans="1:8" ht="15" customHeight="1" x14ac:dyDescent="0.3">
      <c r="A630" s="52"/>
      <c r="B630" s="32">
        <v>627</v>
      </c>
      <c r="C630" s="32" t="s">
        <v>2469</v>
      </c>
      <c r="D630" s="32" t="s">
        <v>2714</v>
      </c>
      <c r="E630" s="32"/>
      <c r="F630" s="32" t="s">
        <v>669</v>
      </c>
      <c r="G630" s="32" t="s">
        <v>2083</v>
      </c>
      <c r="H630" s="52"/>
    </row>
    <row r="631" spans="1:8" ht="15" customHeight="1" x14ac:dyDescent="0.3">
      <c r="A631" s="52"/>
      <c r="B631" s="32">
        <v>628</v>
      </c>
      <c r="C631" s="32" t="s">
        <v>2470</v>
      </c>
      <c r="D631" s="32" t="s">
        <v>2712</v>
      </c>
      <c r="E631" s="32"/>
      <c r="F631" s="32" t="s">
        <v>670</v>
      </c>
      <c r="G631" s="32" t="s">
        <v>2083</v>
      </c>
      <c r="H631" s="52"/>
    </row>
    <row r="632" spans="1:8" ht="15" customHeight="1" x14ac:dyDescent="0.3">
      <c r="A632" s="52"/>
      <c r="B632" s="32">
        <v>629</v>
      </c>
      <c r="C632" s="32" t="s">
        <v>671</v>
      </c>
      <c r="D632" s="32" t="s">
        <v>2712</v>
      </c>
      <c r="E632" s="32"/>
      <c r="F632" s="32" t="s">
        <v>672</v>
      </c>
      <c r="G632" s="32" t="s">
        <v>2083</v>
      </c>
      <c r="H632" s="52"/>
    </row>
    <row r="633" spans="1:8" ht="15" customHeight="1" x14ac:dyDescent="0.3">
      <c r="A633" s="52"/>
      <c r="B633" s="32">
        <v>630</v>
      </c>
      <c r="C633" s="32" t="s">
        <v>2471</v>
      </c>
      <c r="D633" s="32" t="s">
        <v>2714</v>
      </c>
      <c r="E633" s="32"/>
      <c r="F633" s="32" t="s">
        <v>673</v>
      </c>
      <c r="G633" s="32" t="s">
        <v>2081</v>
      </c>
      <c r="H633" s="52"/>
    </row>
    <row r="634" spans="1:8" ht="15" customHeight="1" x14ac:dyDescent="0.3">
      <c r="A634" s="52"/>
      <c r="B634" s="32">
        <v>631</v>
      </c>
      <c r="C634" s="32" t="s">
        <v>674</v>
      </c>
      <c r="D634" s="32" t="s">
        <v>2712</v>
      </c>
      <c r="E634" s="32"/>
      <c r="F634" s="32" t="s">
        <v>675</v>
      </c>
      <c r="G634" s="32" t="s">
        <v>2081</v>
      </c>
      <c r="H634" s="52"/>
    </row>
    <row r="635" spans="1:8" ht="15" customHeight="1" x14ac:dyDescent="0.3">
      <c r="A635" s="52"/>
      <c r="B635" s="32">
        <v>632</v>
      </c>
      <c r="C635" s="32" t="s">
        <v>676</v>
      </c>
      <c r="D635" s="32" t="s">
        <v>2712</v>
      </c>
      <c r="E635" s="32"/>
      <c r="F635" s="32" t="s">
        <v>677</v>
      </c>
      <c r="G635" s="32" t="s">
        <v>2083</v>
      </c>
      <c r="H635" s="52"/>
    </row>
    <row r="636" spans="1:8" ht="15" customHeight="1" x14ac:dyDescent="0.3">
      <c r="A636" s="52"/>
      <c r="B636" s="32">
        <v>633</v>
      </c>
      <c r="C636" s="32" t="s">
        <v>678</v>
      </c>
      <c r="D636" s="32" t="s">
        <v>2712</v>
      </c>
      <c r="E636" s="32"/>
      <c r="F636" s="32" t="s">
        <v>679</v>
      </c>
      <c r="G636" s="32" t="s">
        <v>2081</v>
      </c>
      <c r="H636" s="52"/>
    </row>
    <row r="637" spans="1:8" ht="15" customHeight="1" x14ac:dyDescent="0.3">
      <c r="A637" s="52"/>
      <c r="B637" s="32">
        <v>634</v>
      </c>
      <c r="C637" s="32" t="s">
        <v>2472</v>
      </c>
      <c r="D637" s="32" t="s">
        <v>502</v>
      </c>
      <c r="E637" s="32"/>
      <c r="F637" s="32" t="s">
        <v>2750</v>
      </c>
      <c r="G637" s="32" t="s">
        <v>2081</v>
      </c>
      <c r="H637" s="52"/>
    </row>
    <row r="638" spans="1:8" ht="15" customHeight="1" x14ac:dyDescent="0.3">
      <c r="A638" s="52"/>
      <c r="B638" s="32">
        <v>635</v>
      </c>
      <c r="C638" s="32" t="s">
        <v>680</v>
      </c>
      <c r="D638" s="32" t="s">
        <v>681</v>
      </c>
      <c r="E638" s="32"/>
      <c r="F638" s="32" t="s">
        <v>682</v>
      </c>
      <c r="G638" s="32" t="s">
        <v>2083</v>
      </c>
      <c r="H638" s="52"/>
    </row>
    <row r="639" spans="1:8" ht="15" customHeight="1" x14ac:dyDescent="0.3">
      <c r="A639" s="52"/>
      <c r="B639" s="32">
        <v>636</v>
      </c>
      <c r="C639" s="32" t="s">
        <v>2088</v>
      </c>
      <c r="D639" s="32" t="s">
        <v>681</v>
      </c>
      <c r="E639" s="32"/>
      <c r="F639" s="32" t="s">
        <v>2096</v>
      </c>
      <c r="G639" s="32" t="s">
        <v>2083</v>
      </c>
      <c r="H639" s="52"/>
    </row>
    <row r="640" spans="1:8" ht="15" customHeight="1" x14ac:dyDescent="0.3">
      <c r="A640" s="52"/>
      <c r="B640" s="32">
        <v>637</v>
      </c>
      <c r="C640" s="32" t="s">
        <v>683</v>
      </c>
      <c r="D640" s="32" t="s">
        <v>2712</v>
      </c>
      <c r="E640" s="32"/>
      <c r="F640" s="32" t="s">
        <v>684</v>
      </c>
      <c r="G640" s="32" t="s">
        <v>2081</v>
      </c>
      <c r="H640" s="52"/>
    </row>
    <row r="641" spans="1:8" ht="15" customHeight="1" x14ac:dyDescent="0.3">
      <c r="A641" s="52"/>
      <c r="B641" s="32">
        <v>638</v>
      </c>
      <c r="C641" s="32" t="s">
        <v>685</v>
      </c>
      <c r="D641" s="32" t="s">
        <v>2712</v>
      </c>
      <c r="E641" s="32"/>
      <c r="F641" s="32" t="s">
        <v>686</v>
      </c>
      <c r="G641" s="32" t="s">
        <v>2081</v>
      </c>
      <c r="H641" s="52"/>
    </row>
    <row r="642" spans="1:8" ht="15" customHeight="1" x14ac:dyDescent="0.3">
      <c r="A642" s="52"/>
      <c r="B642" s="32">
        <v>639</v>
      </c>
      <c r="C642" s="32" t="s">
        <v>687</v>
      </c>
      <c r="D642" s="32" t="s">
        <v>2712</v>
      </c>
      <c r="E642" s="32"/>
      <c r="F642" s="32" t="s">
        <v>688</v>
      </c>
      <c r="G642" s="32" t="s">
        <v>2081</v>
      </c>
      <c r="H642" s="52"/>
    </row>
    <row r="643" spans="1:8" ht="15" customHeight="1" x14ac:dyDescent="0.3">
      <c r="A643" s="52"/>
      <c r="B643" s="32">
        <v>640</v>
      </c>
      <c r="C643" s="32" t="s">
        <v>689</v>
      </c>
      <c r="D643" s="32" t="s">
        <v>2712</v>
      </c>
      <c r="E643" s="32"/>
      <c r="F643" s="32" t="s">
        <v>690</v>
      </c>
      <c r="G643" s="32" t="s">
        <v>2081</v>
      </c>
      <c r="H643" s="52"/>
    </row>
    <row r="644" spans="1:8" ht="15" customHeight="1" x14ac:dyDescent="0.3">
      <c r="A644" s="52"/>
      <c r="B644" s="32">
        <v>641</v>
      </c>
      <c r="C644" s="32" t="s">
        <v>691</v>
      </c>
      <c r="D644" s="32" t="s">
        <v>2712</v>
      </c>
      <c r="E644" s="32"/>
      <c r="F644" s="32" t="s">
        <v>692</v>
      </c>
      <c r="G644" s="32" t="s">
        <v>2081</v>
      </c>
      <c r="H644" s="52"/>
    </row>
    <row r="645" spans="1:8" ht="15" customHeight="1" x14ac:dyDescent="0.3">
      <c r="A645" s="52"/>
      <c r="B645" s="32">
        <v>642</v>
      </c>
      <c r="C645" s="32" t="s">
        <v>693</v>
      </c>
      <c r="D645" s="32" t="s">
        <v>134</v>
      </c>
      <c r="E645" s="32"/>
      <c r="F645" s="32" t="s">
        <v>694</v>
      </c>
      <c r="G645" s="32" t="s">
        <v>2081</v>
      </c>
      <c r="H645" s="52"/>
    </row>
    <row r="646" spans="1:8" ht="15" customHeight="1" x14ac:dyDescent="0.3">
      <c r="A646" s="52"/>
      <c r="B646" s="32">
        <v>643</v>
      </c>
      <c r="C646" s="32" t="s">
        <v>695</v>
      </c>
      <c r="D646" s="32" t="s">
        <v>2714</v>
      </c>
      <c r="E646" s="32"/>
      <c r="F646" s="32" t="s">
        <v>696</v>
      </c>
      <c r="G646" s="32" t="s">
        <v>2081</v>
      </c>
      <c r="H646" s="52"/>
    </row>
    <row r="647" spans="1:8" ht="15" customHeight="1" x14ac:dyDescent="0.3">
      <c r="A647" s="52"/>
      <c r="B647" s="32">
        <v>644</v>
      </c>
      <c r="C647" s="32" t="s">
        <v>697</v>
      </c>
      <c r="D647" s="32" t="s">
        <v>2714</v>
      </c>
      <c r="E647" s="32"/>
      <c r="F647" s="32" t="s">
        <v>698</v>
      </c>
      <c r="G647" s="32" t="s">
        <v>2083</v>
      </c>
      <c r="H647" s="52"/>
    </row>
    <row r="648" spans="1:8" ht="15" customHeight="1" x14ac:dyDescent="0.3">
      <c r="A648" s="52"/>
      <c r="B648" s="32">
        <v>645</v>
      </c>
      <c r="C648" s="32" t="s">
        <v>699</v>
      </c>
      <c r="D648" s="32" t="s">
        <v>700</v>
      </c>
      <c r="E648" s="32"/>
      <c r="F648" s="32" t="s">
        <v>701</v>
      </c>
      <c r="G648" s="32" t="s">
        <v>2083</v>
      </c>
      <c r="H648" s="52"/>
    </row>
    <row r="649" spans="1:8" ht="15" customHeight="1" x14ac:dyDescent="0.3">
      <c r="A649" s="52"/>
      <c r="B649" s="32">
        <v>646</v>
      </c>
      <c r="C649" s="32" t="s">
        <v>2473</v>
      </c>
      <c r="D649" s="32" t="s">
        <v>2721</v>
      </c>
      <c r="E649" s="32"/>
      <c r="F649" s="32" t="s">
        <v>702</v>
      </c>
      <c r="G649" s="32" t="s">
        <v>2083</v>
      </c>
      <c r="H649" s="52"/>
    </row>
    <row r="650" spans="1:8" ht="15" customHeight="1" x14ac:dyDescent="0.3">
      <c r="A650" s="52"/>
      <c r="B650" s="32">
        <v>647</v>
      </c>
      <c r="C650" s="32" t="s">
        <v>703</v>
      </c>
      <c r="D650" s="32" t="s">
        <v>2721</v>
      </c>
      <c r="E650" s="32"/>
      <c r="F650" s="32" t="s">
        <v>704</v>
      </c>
      <c r="G650" s="32" t="s">
        <v>2081</v>
      </c>
      <c r="H650" s="52"/>
    </row>
    <row r="651" spans="1:8" ht="15" customHeight="1" x14ac:dyDescent="0.3">
      <c r="A651" s="52"/>
      <c r="B651" s="32">
        <v>648</v>
      </c>
      <c r="C651" s="32" t="s">
        <v>705</v>
      </c>
      <c r="D651" s="32" t="s">
        <v>2721</v>
      </c>
      <c r="E651" s="32"/>
      <c r="F651" s="32" t="s">
        <v>706</v>
      </c>
      <c r="G651" s="32" t="s">
        <v>2081</v>
      </c>
      <c r="H651" s="52"/>
    </row>
    <row r="652" spans="1:8" ht="15" customHeight="1" x14ac:dyDescent="0.3">
      <c r="A652" s="52"/>
      <c r="B652" s="32">
        <v>649</v>
      </c>
      <c r="C652" s="32" t="s">
        <v>2474</v>
      </c>
      <c r="D652" s="32" t="s">
        <v>681</v>
      </c>
      <c r="E652" s="32"/>
      <c r="F652" s="32" t="s">
        <v>2094</v>
      </c>
      <c r="G652" s="32" t="s">
        <v>2081</v>
      </c>
      <c r="H652" s="52"/>
    </row>
    <row r="653" spans="1:8" ht="15" customHeight="1" x14ac:dyDescent="0.3">
      <c r="A653" s="52"/>
      <c r="B653" s="32">
        <v>650</v>
      </c>
      <c r="C653" s="32" t="s">
        <v>2475</v>
      </c>
      <c r="D653" s="32" t="s">
        <v>681</v>
      </c>
      <c r="E653" s="32"/>
      <c r="F653" s="32" t="s">
        <v>707</v>
      </c>
      <c r="G653" s="32" t="s">
        <v>2083</v>
      </c>
      <c r="H653" s="52"/>
    </row>
    <row r="654" spans="1:8" ht="15" customHeight="1" x14ac:dyDescent="0.3">
      <c r="A654" s="52"/>
      <c r="B654" s="32">
        <v>651</v>
      </c>
      <c r="C654" s="32" t="s">
        <v>2476</v>
      </c>
      <c r="D654" s="32" t="s">
        <v>681</v>
      </c>
      <c r="E654" s="32"/>
      <c r="F654" s="32" t="s">
        <v>708</v>
      </c>
      <c r="G654" s="32" t="s">
        <v>2083</v>
      </c>
      <c r="H654" s="52"/>
    </row>
    <row r="655" spans="1:8" ht="15" customHeight="1" x14ac:dyDescent="0.3">
      <c r="A655" s="52"/>
      <c r="B655" s="32">
        <v>652</v>
      </c>
      <c r="C655" s="32" t="s">
        <v>2087</v>
      </c>
      <c r="D655" s="32" t="s">
        <v>681</v>
      </c>
      <c r="E655" s="32"/>
      <c r="F655" s="32" t="s">
        <v>2095</v>
      </c>
      <c r="G655" s="32" t="s">
        <v>2083</v>
      </c>
      <c r="H655" s="52"/>
    </row>
    <row r="656" spans="1:8" ht="15" customHeight="1" x14ac:dyDescent="0.3">
      <c r="A656" s="52"/>
      <c r="B656" s="32">
        <v>653</v>
      </c>
      <c r="C656" s="32" t="s">
        <v>709</v>
      </c>
      <c r="D656" s="32" t="s">
        <v>2700</v>
      </c>
      <c r="E656" s="32"/>
      <c r="F656" s="32" t="s">
        <v>710</v>
      </c>
      <c r="G656" s="32" t="s">
        <v>2083</v>
      </c>
      <c r="H656" s="52"/>
    </row>
    <row r="657" spans="1:8" ht="15" customHeight="1" x14ac:dyDescent="0.3">
      <c r="A657" s="52"/>
      <c r="B657" s="32">
        <v>654</v>
      </c>
      <c r="C657" s="32" t="s">
        <v>711</v>
      </c>
      <c r="D657" s="32" t="s">
        <v>2700</v>
      </c>
      <c r="E657" s="32"/>
      <c r="F657" s="32" t="s">
        <v>712</v>
      </c>
      <c r="G657" s="32" t="s">
        <v>2081</v>
      </c>
      <c r="H657" s="52"/>
    </row>
    <row r="658" spans="1:8" ht="15" customHeight="1" x14ac:dyDescent="0.3">
      <c r="A658" s="52"/>
      <c r="B658" s="32">
        <v>655</v>
      </c>
      <c r="C658" s="32" t="s">
        <v>713</v>
      </c>
      <c r="D658" s="32" t="s">
        <v>115</v>
      </c>
      <c r="E658" s="32"/>
      <c r="F658" s="32" t="s">
        <v>714</v>
      </c>
      <c r="G658" s="32" t="s">
        <v>2081</v>
      </c>
      <c r="H658" s="52"/>
    </row>
    <row r="659" spans="1:8" ht="15" customHeight="1" x14ac:dyDescent="0.3">
      <c r="A659" s="52"/>
      <c r="B659" s="32">
        <v>656</v>
      </c>
      <c r="C659" s="32" t="s">
        <v>3037</v>
      </c>
      <c r="D659" s="32" t="s">
        <v>2813</v>
      </c>
      <c r="E659" s="32"/>
      <c r="F659" s="32" t="s">
        <v>3050</v>
      </c>
      <c r="G659" s="32" t="s">
        <v>2081</v>
      </c>
      <c r="H659" s="52"/>
    </row>
    <row r="660" spans="1:8" ht="15" customHeight="1" x14ac:dyDescent="0.3">
      <c r="A660" s="52"/>
      <c r="B660" s="32">
        <v>657</v>
      </c>
      <c r="C660" s="32" t="s">
        <v>3038</v>
      </c>
      <c r="D660" s="32" t="s">
        <v>2813</v>
      </c>
      <c r="E660" s="32"/>
      <c r="F660" s="32" t="s">
        <v>3051</v>
      </c>
      <c r="G660" s="32" t="s">
        <v>2081</v>
      </c>
      <c r="H660" s="52"/>
    </row>
    <row r="661" spans="1:8" ht="15" customHeight="1" x14ac:dyDescent="0.3">
      <c r="A661" s="52"/>
      <c r="B661" s="32">
        <v>658</v>
      </c>
      <c r="C661" s="32" t="s">
        <v>2477</v>
      </c>
      <c r="D661" s="32" t="s">
        <v>2702</v>
      </c>
      <c r="E661" s="32"/>
      <c r="F661" s="32" t="s">
        <v>715</v>
      </c>
      <c r="G661" s="32" t="s">
        <v>2081</v>
      </c>
      <c r="H661" s="52"/>
    </row>
    <row r="662" spans="1:8" ht="15" customHeight="1" x14ac:dyDescent="0.3">
      <c r="A662" s="52"/>
      <c r="B662" s="32">
        <v>659</v>
      </c>
      <c r="C662" s="32" t="s">
        <v>2478</v>
      </c>
      <c r="D662" s="32" t="s">
        <v>2700</v>
      </c>
      <c r="E662" s="32"/>
      <c r="F662" s="32" t="s">
        <v>716</v>
      </c>
      <c r="G662" s="32" t="s">
        <v>2083</v>
      </c>
      <c r="H662" s="52"/>
    </row>
    <row r="663" spans="1:8" ht="15" customHeight="1" x14ac:dyDescent="0.3">
      <c r="A663" s="52"/>
      <c r="B663" s="32">
        <v>660</v>
      </c>
      <c r="C663" s="32" t="s">
        <v>717</v>
      </c>
      <c r="D663" s="32" t="s">
        <v>115</v>
      </c>
      <c r="E663" s="32"/>
      <c r="F663" s="32" t="s">
        <v>718</v>
      </c>
      <c r="G663" s="32" t="s">
        <v>2081</v>
      </c>
      <c r="H663" s="52"/>
    </row>
    <row r="664" spans="1:8" ht="15" customHeight="1" x14ac:dyDescent="0.3">
      <c r="A664" s="52"/>
      <c r="B664" s="32">
        <v>661</v>
      </c>
      <c r="C664" s="32" t="s">
        <v>719</v>
      </c>
      <c r="D664" s="32" t="s">
        <v>2702</v>
      </c>
      <c r="E664" s="32"/>
      <c r="F664" s="32" t="s">
        <v>720</v>
      </c>
      <c r="G664" s="32" t="s">
        <v>2081</v>
      </c>
      <c r="H664" s="52"/>
    </row>
    <row r="665" spans="1:8" ht="15" customHeight="1" x14ac:dyDescent="0.3">
      <c r="A665" s="52"/>
      <c r="B665" s="32">
        <v>662</v>
      </c>
      <c r="C665" s="32" t="s">
        <v>721</v>
      </c>
      <c r="D665" s="32" t="s">
        <v>2720</v>
      </c>
      <c r="E665" s="32"/>
      <c r="F665" s="32" t="s">
        <v>722</v>
      </c>
      <c r="G665" s="32" t="s">
        <v>2083</v>
      </c>
      <c r="H665" s="52"/>
    </row>
    <row r="666" spans="1:8" ht="15" customHeight="1" x14ac:dyDescent="0.3">
      <c r="A666" s="52"/>
      <c r="B666" s="32">
        <v>663</v>
      </c>
      <c r="C666" s="32" t="s">
        <v>2479</v>
      </c>
      <c r="D666" s="32" t="s">
        <v>2702</v>
      </c>
      <c r="E666" s="32"/>
      <c r="F666" s="32" t="s">
        <v>723</v>
      </c>
      <c r="G666" s="32" t="s">
        <v>2081</v>
      </c>
      <c r="H666" s="52"/>
    </row>
    <row r="667" spans="1:8" ht="15" customHeight="1" x14ac:dyDescent="0.3">
      <c r="A667" s="52"/>
      <c r="B667" s="32">
        <v>664</v>
      </c>
      <c r="C667" s="32" t="s">
        <v>724</v>
      </c>
      <c r="D667" s="32" t="s">
        <v>2721</v>
      </c>
      <c r="E667" s="32"/>
      <c r="F667" s="32" t="s">
        <v>725</v>
      </c>
      <c r="G667" s="32" t="s">
        <v>2081</v>
      </c>
      <c r="H667" s="52"/>
    </row>
    <row r="668" spans="1:8" ht="15" customHeight="1" x14ac:dyDescent="0.3">
      <c r="A668" s="52"/>
      <c r="B668" s="32">
        <v>665</v>
      </c>
      <c r="C668" s="32" t="s">
        <v>726</v>
      </c>
      <c r="D668" s="32" t="s">
        <v>2722</v>
      </c>
      <c r="E668" s="32"/>
      <c r="F668" s="32" t="s">
        <v>727</v>
      </c>
      <c r="G668" s="32" t="s">
        <v>2081</v>
      </c>
      <c r="H668" s="52"/>
    </row>
    <row r="669" spans="1:8" ht="15" customHeight="1" x14ac:dyDescent="0.3">
      <c r="A669" s="52"/>
      <c r="B669" s="32">
        <v>666</v>
      </c>
      <c r="C669" s="32" t="s">
        <v>728</v>
      </c>
      <c r="D669" s="32" t="s">
        <v>2719</v>
      </c>
      <c r="E669" s="32"/>
      <c r="F669" s="32" t="s">
        <v>729</v>
      </c>
      <c r="G669" s="32" t="s">
        <v>2081</v>
      </c>
      <c r="H669" s="52"/>
    </row>
    <row r="670" spans="1:8" ht="15" customHeight="1" x14ac:dyDescent="0.3">
      <c r="A670" s="52"/>
      <c r="B670" s="32">
        <v>667</v>
      </c>
      <c r="C670" s="32" t="s">
        <v>730</v>
      </c>
      <c r="D670" s="32" t="s">
        <v>2702</v>
      </c>
      <c r="E670" s="32"/>
      <c r="F670" s="32" t="s">
        <v>731</v>
      </c>
      <c r="G670" s="32" t="s">
        <v>2081</v>
      </c>
      <c r="H670" s="52"/>
    </row>
    <row r="671" spans="1:8" ht="15" customHeight="1" x14ac:dyDescent="0.3">
      <c r="A671" s="52"/>
      <c r="B671" s="32">
        <v>668</v>
      </c>
      <c r="C671" s="32" t="s">
        <v>732</v>
      </c>
      <c r="D671" s="32" t="s">
        <v>2702</v>
      </c>
      <c r="E671" s="32"/>
      <c r="F671" s="32" t="s">
        <v>733</v>
      </c>
      <c r="G671" s="32" t="s">
        <v>2081</v>
      </c>
      <c r="H671" s="52"/>
    </row>
    <row r="672" spans="1:8" ht="15" customHeight="1" x14ac:dyDescent="0.3">
      <c r="A672" s="52"/>
      <c r="B672" s="32">
        <v>669</v>
      </c>
      <c r="C672" s="32" t="s">
        <v>3039</v>
      </c>
      <c r="D672" s="32" t="s">
        <v>2813</v>
      </c>
      <c r="E672" s="32"/>
      <c r="F672" s="32" t="s">
        <v>3052</v>
      </c>
      <c r="G672" s="32" t="s">
        <v>2081</v>
      </c>
      <c r="H672" s="52"/>
    </row>
    <row r="673" spans="1:8" ht="15" customHeight="1" x14ac:dyDescent="0.3">
      <c r="A673" s="52"/>
      <c r="B673" s="32">
        <v>670</v>
      </c>
      <c r="C673" s="32" t="s">
        <v>734</v>
      </c>
      <c r="D673" s="32" t="s">
        <v>2702</v>
      </c>
      <c r="E673" s="32"/>
      <c r="F673" s="32" t="s">
        <v>735</v>
      </c>
      <c r="G673" s="32" t="s">
        <v>2081</v>
      </c>
      <c r="H673" s="52"/>
    </row>
    <row r="674" spans="1:8" ht="15" customHeight="1" x14ac:dyDescent="0.3">
      <c r="A674" s="52"/>
      <c r="B674" s="32">
        <v>671</v>
      </c>
      <c r="C674" s="32" t="s">
        <v>736</v>
      </c>
      <c r="D674" s="32" t="s">
        <v>2702</v>
      </c>
      <c r="E674" s="32"/>
      <c r="F674" s="32" t="s">
        <v>737</v>
      </c>
      <c r="G674" s="32" t="s">
        <v>2081</v>
      </c>
      <c r="H674" s="52"/>
    </row>
    <row r="675" spans="1:8" ht="15" customHeight="1" x14ac:dyDescent="0.3">
      <c r="A675" s="52"/>
      <c r="B675" s="32">
        <v>672</v>
      </c>
      <c r="C675" s="32" t="s">
        <v>738</v>
      </c>
      <c r="D675" s="32" t="s">
        <v>2720</v>
      </c>
      <c r="E675" s="32"/>
      <c r="F675" s="32" t="s">
        <v>739</v>
      </c>
      <c r="G675" s="32" t="s">
        <v>2081</v>
      </c>
      <c r="H675" s="52"/>
    </row>
    <row r="676" spans="1:8" ht="15" customHeight="1" x14ac:dyDescent="0.3">
      <c r="A676" s="52"/>
      <c r="B676" s="32">
        <v>673</v>
      </c>
      <c r="C676" s="32" t="s">
        <v>740</v>
      </c>
      <c r="D676" s="32" t="s">
        <v>2702</v>
      </c>
      <c r="E676" s="32"/>
      <c r="F676" s="32" t="s">
        <v>741</v>
      </c>
      <c r="G676" s="32" t="s">
        <v>2081</v>
      </c>
      <c r="H676" s="52"/>
    </row>
    <row r="677" spans="1:8" ht="15" customHeight="1" x14ac:dyDescent="0.3">
      <c r="A677" s="52"/>
      <c r="B677" s="32">
        <v>674</v>
      </c>
      <c r="C677" s="32" t="s">
        <v>742</v>
      </c>
      <c r="D677" s="32" t="s">
        <v>2720</v>
      </c>
      <c r="E677" s="32"/>
      <c r="F677" s="32" t="s">
        <v>743</v>
      </c>
      <c r="G677" s="32" t="s">
        <v>2081</v>
      </c>
      <c r="H677" s="52"/>
    </row>
    <row r="678" spans="1:8" ht="15" customHeight="1" x14ac:dyDescent="0.3">
      <c r="A678" s="52"/>
      <c r="B678" s="32">
        <v>675</v>
      </c>
      <c r="C678" s="32" t="s">
        <v>2786</v>
      </c>
      <c r="D678" s="32" t="s">
        <v>2813</v>
      </c>
      <c r="E678" s="32"/>
      <c r="F678" s="32" t="s">
        <v>2818</v>
      </c>
      <c r="G678" s="32" t="s">
        <v>2081</v>
      </c>
      <c r="H678" s="52"/>
    </row>
    <row r="679" spans="1:8" ht="15" customHeight="1" x14ac:dyDescent="0.3">
      <c r="A679" s="52"/>
      <c r="B679" s="32">
        <v>676</v>
      </c>
      <c r="C679" s="32" t="s">
        <v>744</v>
      </c>
      <c r="D679" s="32" t="s">
        <v>2698</v>
      </c>
      <c r="E679" s="32"/>
      <c r="F679" s="32" t="s">
        <v>745</v>
      </c>
      <c r="G679" s="32" t="s">
        <v>2081</v>
      </c>
      <c r="H679" s="52"/>
    </row>
    <row r="680" spans="1:8" ht="15" customHeight="1" x14ac:dyDescent="0.3">
      <c r="A680" s="52"/>
      <c r="B680" s="32">
        <v>677</v>
      </c>
      <c r="C680" s="32" t="s">
        <v>746</v>
      </c>
      <c r="D680" s="32" t="s">
        <v>2702</v>
      </c>
      <c r="E680" s="32"/>
      <c r="F680" s="32" t="s">
        <v>747</v>
      </c>
      <c r="G680" s="32" t="s">
        <v>2081</v>
      </c>
      <c r="H680" s="52"/>
    </row>
    <row r="681" spans="1:8" ht="15" customHeight="1" x14ac:dyDescent="0.3">
      <c r="A681" s="52"/>
      <c r="B681" s="32">
        <v>678</v>
      </c>
      <c r="C681" s="32" t="s">
        <v>748</v>
      </c>
      <c r="D681" s="32" t="s">
        <v>2702</v>
      </c>
      <c r="E681" s="32"/>
      <c r="F681" s="32" t="s">
        <v>749</v>
      </c>
      <c r="G681" s="32" t="s">
        <v>2081</v>
      </c>
      <c r="H681" s="52"/>
    </row>
    <row r="682" spans="1:8" ht="15" customHeight="1" x14ac:dyDescent="0.3">
      <c r="A682" s="52"/>
      <c r="B682" s="32">
        <v>679</v>
      </c>
      <c r="C682" s="32" t="s">
        <v>750</v>
      </c>
      <c r="D682" s="32" t="s">
        <v>2719</v>
      </c>
      <c r="E682" s="32"/>
      <c r="F682" s="32" t="s">
        <v>751</v>
      </c>
      <c r="G682" s="32" t="s">
        <v>2081</v>
      </c>
      <c r="H682" s="52"/>
    </row>
    <row r="683" spans="1:8" ht="15" customHeight="1" x14ac:dyDescent="0.3">
      <c r="A683" s="52"/>
      <c r="B683" s="32">
        <v>680</v>
      </c>
      <c r="C683" s="32" t="s">
        <v>752</v>
      </c>
      <c r="D683" s="32" t="s">
        <v>2702</v>
      </c>
      <c r="E683" s="32"/>
      <c r="F683" s="32" t="s">
        <v>753</v>
      </c>
      <c r="G683" s="32" t="s">
        <v>2081</v>
      </c>
      <c r="H683" s="52"/>
    </row>
    <row r="684" spans="1:8" ht="15" customHeight="1" x14ac:dyDescent="0.3">
      <c r="A684" s="52"/>
      <c r="B684" s="32">
        <v>681</v>
      </c>
      <c r="C684" s="32" t="s">
        <v>754</v>
      </c>
      <c r="D684" s="32" t="s">
        <v>2719</v>
      </c>
      <c r="E684" s="32"/>
      <c r="F684" s="32" t="s">
        <v>755</v>
      </c>
      <c r="G684" s="32" t="s">
        <v>2081</v>
      </c>
      <c r="H684" s="52"/>
    </row>
    <row r="685" spans="1:8" ht="15" customHeight="1" x14ac:dyDescent="0.3">
      <c r="A685" s="52"/>
      <c r="B685" s="32">
        <v>682</v>
      </c>
      <c r="C685" s="32" t="s">
        <v>756</v>
      </c>
      <c r="D685" s="32" t="s">
        <v>2702</v>
      </c>
      <c r="E685" s="32"/>
      <c r="F685" s="32" t="s">
        <v>757</v>
      </c>
      <c r="G685" s="32" t="s">
        <v>2081</v>
      </c>
      <c r="H685" s="52"/>
    </row>
    <row r="686" spans="1:8" ht="15" customHeight="1" x14ac:dyDescent="0.3">
      <c r="A686" s="52"/>
      <c r="B686" s="32">
        <v>683</v>
      </c>
      <c r="C686" s="32" t="s">
        <v>758</v>
      </c>
      <c r="D686" s="32" t="s">
        <v>700</v>
      </c>
      <c r="E686" s="32"/>
      <c r="F686" s="32" t="s">
        <v>759</v>
      </c>
      <c r="G686" s="32" t="s">
        <v>2083</v>
      </c>
      <c r="H686" s="52"/>
    </row>
    <row r="687" spans="1:8" ht="15" customHeight="1" x14ac:dyDescent="0.3">
      <c r="A687" s="52"/>
      <c r="B687" s="32">
        <v>684</v>
      </c>
      <c r="C687" s="32" t="s">
        <v>760</v>
      </c>
      <c r="D687" s="32" t="s">
        <v>2721</v>
      </c>
      <c r="E687" s="32"/>
      <c r="F687" s="32" t="s">
        <v>761</v>
      </c>
      <c r="G687" s="32" t="s">
        <v>2081</v>
      </c>
      <c r="H687" s="52"/>
    </row>
    <row r="688" spans="1:8" ht="15" customHeight="1" x14ac:dyDescent="0.3">
      <c r="A688" s="52"/>
      <c r="B688" s="32">
        <v>685</v>
      </c>
      <c r="C688" s="32" t="s">
        <v>2480</v>
      </c>
      <c r="D688" s="32" t="s">
        <v>681</v>
      </c>
      <c r="E688" s="32"/>
      <c r="F688" s="32" t="s">
        <v>762</v>
      </c>
      <c r="G688" s="32" t="s">
        <v>2080</v>
      </c>
      <c r="H688" s="52"/>
    </row>
    <row r="689" spans="1:8" ht="15" customHeight="1" x14ac:dyDescent="0.3">
      <c r="A689" s="52"/>
      <c r="B689" s="32">
        <v>686</v>
      </c>
      <c r="C689" s="32" t="s">
        <v>2481</v>
      </c>
      <c r="D689" s="32" t="s">
        <v>2700</v>
      </c>
      <c r="E689" s="32"/>
      <c r="F689" s="32" t="s">
        <v>763</v>
      </c>
      <c r="G689" s="32" t="s">
        <v>2083</v>
      </c>
      <c r="H689" s="52"/>
    </row>
    <row r="690" spans="1:8" ht="15" customHeight="1" x14ac:dyDescent="0.3">
      <c r="A690" s="52"/>
      <c r="B690" s="32">
        <v>687</v>
      </c>
      <c r="C690" s="32" t="s">
        <v>2482</v>
      </c>
      <c r="D690" s="32" t="s">
        <v>2712</v>
      </c>
      <c r="E690" s="32"/>
      <c r="F690" s="32" t="s">
        <v>764</v>
      </c>
      <c r="G690" s="32" t="s">
        <v>2081</v>
      </c>
      <c r="H690" s="52"/>
    </row>
    <row r="691" spans="1:8" ht="15" customHeight="1" x14ac:dyDescent="0.3">
      <c r="A691" s="52"/>
      <c r="B691" s="32">
        <v>688</v>
      </c>
      <c r="C691" s="32" t="s">
        <v>3040</v>
      </c>
      <c r="D691" s="32" t="s">
        <v>2813</v>
      </c>
      <c r="E691" s="32"/>
      <c r="F691" s="32" t="s">
        <v>3053</v>
      </c>
      <c r="G691" s="32" t="s">
        <v>2081</v>
      </c>
      <c r="H691" s="52"/>
    </row>
    <row r="692" spans="1:8" ht="15" customHeight="1" x14ac:dyDescent="0.3">
      <c r="A692" s="52"/>
      <c r="B692" s="32">
        <v>689</v>
      </c>
      <c r="C692" s="32" t="s">
        <v>765</v>
      </c>
      <c r="D692" s="32" t="s">
        <v>115</v>
      </c>
      <c r="E692" s="32"/>
      <c r="F692" s="32" t="s">
        <v>766</v>
      </c>
      <c r="G692" s="32" t="s">
        <v>2081</v>
      </c>
      <c r="H692" s="52"/>
    </row>
    <row r="693" spans="1:8" ht="15" customHeight="1" x14ac:dyDescent="0.3">
      <c r="A693" s="52"/>
      <c r="B693" s="32">
        <v>690</v>
      </c>
      <c r="C693" s="32" t="s">
        <v>767</v>
      </c>
      <c r="D693" s="32" t="s">
        <v>2702</v>
      </c>
      <c r="E693" s="32"/>
      <c r="F693" s="32" t="s">
        <v>768</v>
      </c>
      <c r="G693" s="32" t="s">
        <v>2081</v>
      </c>
      <c r="H693" s="52"/>
    </row>
    <row r="694" spans="1:8" ht="15" customHeight="1" x14ac:dyDescent="0.3">
      <c r="A694" s="52"/>
      <c r="B694" s="32">
        <v>691</v>
      </c>
      <c r="C694" s="32" t="s">
        <v>769</v>
      </c>
      <c r="D694" s="32" t="s">
        <v>134</v>
      </c>
      <c r="E694" s="32"/>
      <c r="F694" s="32" t="s">
        <v>770</v>
      </c>
      <c r="G694" s="32" t="s">
        <v>2083</v>
      </c>
      <c r="H694" s="52"/>
    </row>
    <row r="695" spans="1:8" ht="15" customHeight="1" x14ac:dyDescent="0.3">
      <c r="A695" s="52"/>
      <c r="B695" s="32">
        <v>692</v>
      </c>
      <c r="C695" s="32" t="s">
        <v>772</v>
      </c>
      <c r="D695" s="32" t="s">
        <v>2714</v>
      </c>
      <c r="E695" s="32"/>
      <c r="F695" s="32" t="s">
        <v>773</v>
      </c>
      <c r="G695" s="32" t="s">
        <v>2081</v>
      </c>
      <c r="H695" s="52"/>
    </row>
    <row r="696" spans="1:8" ht="15" customHeight="1" x14ac:dyDescent="0.3">
      <c r="A696" s="52"/>
      <c r="B696" s="32">
        <v>693</v>
      </c>
      <c r="C696" s="32" t="s">
        <v>774</v>
      </c>
      <c r="D696" s="32" t="s">
        <v>2702</v>
      </c>
      <c r="E696" s="32"/>
      <c r="F696" s="32" t="s">
        <v>775</v>
      </c>
      <c r="G696" s="32" t="s">
        <v>2081</v>
      </c>
      <c r="H696" s="52"/>
    </row>
    <row r="697" spans="1:8" ht="15" customHeight="1" x14ac:dyDescent="0.3">
      <c r="A697" s="52"/>
      <c r="B697" s="32">
        <v>694</v>
      </c>
      <c r="C697" s="32" t="s">
        <v>776</v>
      </c>
      <c r="D697" s="32" t="s">
        <v>2702</v>
      </c>
      <c r="E697" s="32"/>
      <c r="F697" s="32" t="s">
        <v>777</v>
      </c>
      <c r="G697" s="32" t="s">
        <v>2081</v>
      </c>
      <c r="H697" s="52"/>
    </row>
    <row r="698" spans="1:8" ht="15" customHeight="1" x14ac:dyDescent="0.3">
      <c r="A698" s="52"/>
      <c r="B698" s="32">
        <v>695</v>
      </c>
      <c r="C698" s="32" t="s">
        <v>2483</v>
      </c>
      <c r="D698" s="32" t="s">
        <v>120</v>
      </c>
      <c r="E698" s="32"/>
      <c r="F698" s="32" t="s">
        <v>778</v>
      </c>
      <c r="G698" s="32" t="s">
        <v>2083</v>
      </c>
      <c r="H698" s="52"/>
    </row>
    <row r="699" spans="1:8" ht="15" customHeight="1" x14ac:dyDescent="0.3">
      <c r="A699" s="52"/>
      <c r="B699" s="32">
        <v>696</v>
      </c>
      <c r="C699" s="32" t="s">
        <v>779</v>
      </c>
      <c r="D699" s="32" t="s">
        <v>2724</v>
      </c>
      <c r="E699" s="32"/>
      <c r="F699" s="32" t="s">
        <v>780</v>
      </c>
      <c r="G699" s="32" t="s">
        <v>2083</v>
      </c>
      <c r="H699" s="52"/>
    </row>
    <row r="700" spans="1:8" ht="15" customHeight="1" x14ac:dyDescent="0.3">
      <c r="A700" s="52"/>
      <c r="B700" s="32">
        <v>697</v>
      </c>
      <c r="C700" s="32" t="s">
        <v>2484</v>
      </c>
      <c r="D700" s="32" t="s">
        <v>2724</v>
      </c>
      <c r="E700" s="32"/>
      <c r="F700" s="32" t="s">
        <v>781</v>
      </c>
      <c r="G700" s="32" t="s">
        <v>2083</v>
      </c>
      <c r="H700" s="52"/>
    </row>
    <row r="701" spans="1:8" ht="15" customHeight="1" x14ac:dyDescent="0.3">
      <c r="A701" s="52"/>
      <c r="B701" s="32">
        <v>698</v>
      </c>
      <c r="C701" s="32" t="s">
        <v>782</v>
      </c>
      <c r="D701" s="32" t="s">
        <v>2724</v>
      </c>
      <c r="E701" s="32"/>
      <c r="F701" s="32" t="s">
        <v>783</v>
      </c>
      <c r="G701" s="32" t="s">
        <v>2083</v>
      </c>
      <c r="H701" s="52"/>
    </row>
    <row r="702" spans="1:8" ht="15" customHeight="1" x14ac:dyDescent="0.3">
      <c r="A702" s="52"/>
      <c r="B702" s="32">
        <v>699</v>
      </c>
      <c r="C702" s="32" t="s">
        <v>2485</v>
      </c>
      <c r="D702" s="32" t="s">
        <v>2724</v>
      </c>
      <c r="E702" s="32"/>
      <c r="F702" s="32" t="s">
        <v>784</v>
      </c>
      <c r="G702" s="32" t="s">
        <v>2081</v>
      </c>
      <c r="H702" s="52"/>
    </row>
    <row r="703" spans="1:8" ht="15" customHeight="1" x14ac:dyDescent="0.3">
      <c r="A703" s="52"/>
      <c r="B703" s="32">
        <v>700</v>
      </c>
      <c r="C703" s="32" t="s">
        <v>785</v>
      </c>
      <c r="D703" s="32" t="s">
        <v>2724</v>
      </c>
      <c r="E703" s="32"/>
      <c r="F703" s="32" t="s">
        <v>786</v>
      </c>
      <c r="G703" s="32" t="s">
        <v>2083</v>
      </c>
      <c r="H703" s="52"/>
    </row>
    <row r="704" spans="1:8" ht="15" customHeight="1" x14ac:dyDescent="0.3">
      <c r="A704" s="52"/>
      <c r="B704" s="32">
        <v>701</v>
      </c>
      <c r="C704" s="32" t="s">
        <v>787</v>
      </c>
      <c r="D704" s="32" t="s">
        <v>2724</v>
      </c>
      <c r="E704" s="32"/>
      <c r="F704" s="32" t="s">
        <v>788</v>
      </c>
      <c r="G704" s="32" t="s">
        <v>2081</v>
      </c>
      <c r="H704" s="52"/>
    </row>
    <row r="705" spans="1:8" ht="15" customHeight="1" x14ac:dyDescent="0.3">
      <c r="A705" s="52"/>
      <c r="B705" s="32">
        <v>702</v>
      </c>
      <c r="C705" s="32" t="s">
        <v>789</v>
      </c>
      <c r="D705" s="32" t="s">
        <v>127</v>
      </c>
      <c r="E705" s="32"/>
      <c r="F705" s="32" t="s">
        <v>790</v>
      </c>
      <c r="G705" s="32" t="s">
        <v>2083</v>
      </c>
      <c r="H705" s="52"/>
    </row>
    <row r="706" spans="1:8" ht="15" customHeight="1" x14ac:dyDescent="0.3">
      <c r="A706" s="52"/>
      <c r="B706" s="32">
        <v>703</v>
      </c>
      <c r="C706" s="32" t="s">
        <v>791</v>
      </c>
      <c r="D706" s="32" t="s">
        <v>127</v>
      </c>
      <c r="E706" s="32"/>
      <c r="F706" s="32" t="s">
        <v>792</v>
      </c>
      <c r="G706" s="32" t="s">
        <v>2081</v>
      </c>
      <c r="H706" s="52"/>
    </row>
    <row r="707" spans="1:8" ht="15" customHeight="1" x14ac:dyDescent="0.3">
      <c r="A707" s="52"/>
      <c r="B707" s="32">
        <v>704</v>
      </c>
      <c r="C707" s="32" t="s">
        <v>793</v>
      </c>
      <c r="D707" s="32" t="s">
        <v>127</v>
      </c>
      <c r="E707" s="32"/>
      <c r="F707" s="32" t="s">
        <v>794</v>
      </c>
      <c r="G707" s="32" t="s">
        <v>2083</v>
      </c>
      <c r="H707" s="52"/>
    </row>
    <row r="708" spans="1:8" ht="15" customHeight="1" x14ac:dyDescent="0.3">
      <c r="A708" s="52"/>
      <c r="B708" s="32">
        <v>705</v>
      </c>
      <c r="C708" s="32" t="s">
        <v>795</v>
      </c>
      <c r="D708" s="32" t="s">
        <v>127</v>
      </c>
      <c r="E708" s="32"/>
      <c r="F708" s="32" t="s">
        <v>796</v>
      </c>
      <c r="G708" s="32" t="s">
        <v>2083</v>
      </c>
      <c r="H708" s="52"/>
    </row>
    <row r="709" spans="1:8" ht="15" customHeight="1" x14ac:dyDescent="0.3">
      <c r="A709" s="52"/>
      <c r="B709" s="32">
        <v>706</v>
      </c>
      <c r="C709" s="32" t="s">
        <v>797</v>
      </c>
      <c r="D709" s="32" t="s">
        <v>2725</v>
      </c>
      <c r="E709" s="32"/>
      <c r="F709" s="32" t="s">
        <v>798</v>
      </c>
      <c r="G709" s="32" t="s">
        <v>2081</v>
      </c>
      <c r="H709" s="52"/>
    </row>
    <row r="710" spans="1:8" ht="15" customHeight="1" x14ac:dyDescent="0.3">
      <c r="A710" s="52"/>
      <c r="B710" s="32">
        <v>707</v>
      </c>
      <c r="C710" s="32" t="s">
        <v>799</v>
      </c>
      <c r="D710" s="32" t="s">
        <v>2725</v>
      </c>
      <c r="E710" s="32"/>
      <c r="F710" s="32" t="s">
        <v>800</v>
      </c>
      <c r="G710" s="32" t="s">
        <v>2083</v>
      </c>
      <c r="H710" s="52"/>
    </row>
    <row r="711" spans="1:8" ht="15" customHeight="1" x14ac:dyDescent="0.3">
      <c r="A711" s="52"/>
      <c r="B711" s="32">
        <v>708</v>
      </c>
      <c r="C711" s="32" t="s">
        <v>801</v>
      </c>
      <c r="D711" s="32" t="s">
        <v>2725</v>
      </c>
      <c r="E711" s="32"/>
      <c r="F711" s="32" t="s">
        <v>802</v>
      </c>
      <c r="G711" s="32" t="s">
        <v>2083</v>
      </c>
      <c r="H711" s="52"/>
    </row>
    <row r="712" spans="1:8" ht="15" customHeight="1" x14ac:dyDescent="0.3">
      <c r="A712" s="52"/>
      <c r="B712" s="32">
        <v>709</v>
      </c>
      <c r="C712" s="32" t="s">
        <v>803</v>
      </c>
      <c r="D712" s="32" t="s">
        <v>2725</v>
      </c>
      <c r="E712" s="32"/>
      <c r="F712" s="32" t="s">
        <v>804</v>
      </c>
      <c r="G712" s="32" t="s">
        <v>2083</v>
      </c>
      <c r="H712" s="52"/>
    </row>
    <row r="713" spans="1:8" ht="15" customHeight="1" x14ac:dyDescent="0.3">
      <c r="A713" s="52"/>
      <c r="B713" s="32">
        <v>710</v>
      </c>
      <c r="C713" s="32" t="s">
        <v>805</v>
      </c>
      <c r="D713" s="32" t="s">
        <v>2725</v>
      </c>
      <c r="E713" s="32"/>
      <c r="F713" s="32" t="s">
        <v>806</v>
      </c>
      <c r="G713" s="32" t="s">
        <v>2083</v>
      </c>
      <c r="H713" s="52"/>
    </row>
    <row r="714" spans="1:8" ht="15" customHeight="1" x14ac:dyDescent="0.3">
      <c r="A714" s="52"/>
      <c r="B714" s="32">
        <v>711</v>
      </c>
      <c r="C714" s="32" t="s">
        <v>807</v>
      </c>
      <c r="D714" s="32" t="s">
        <v>178</v>
      </c>
      <c r="E714" s="32"/>
      <c r="F714" s="32" t="s">
        <v>808</v>
      </c>
      <c r="G714" s="32" t="s">
        <v>2083</v>
      </c>
      <c r="H714" s="52"/>
    </row>
    <row r="715" spans="1:8" ht="15" customHeight="1" x14ac:dyDescent="0.3">
      <c r="A715" s="52"/>
      <c r="B715" s="32">
        <v>712</v>
      </c>
      <c r="C715" s="32" t="s">
        <v>2486</v>
      </c>
      <c r="D715" s="32" t="s">
        <v>346</v>
      </c>
      <c r="E715" s="32"/>
      <c r="F715" s="32" t="s">
        <v>809</v>
      </c>
      <c r="G715" s="32" t="s">
        <v>2081</v>
      </c>
      <c r="H715" s="52"/>
    </row>
    <row r="716" spans="1:8" ht="15" customHeight="1" x14ac:dyDescent="0.3">
      <c r="A716" s="52"/>
      <c r="B716" s="32">
        <v>713</v>
      </c>
      <c r="C716" s="32" t="s">
        <v>810</v>
      </c>
      <c r="D716" s="32" t="s">
        <v>2702</v>
      </c>
      <c r="E716" s="32"/>
      <c r="F716" s="32" t="s">
        <v>811</v>
      </c>
      <c r="G716" s="32" t="s">
        <v>2083</v>
      </c>
      <c r="H716" s="52"/>
    </row>
    <row r="717" spans="1:8" ht="15" customHeight="1" x14ac:dyDescent="0.3">
      <c r="A717" s="52"/>
      <c r="B717" s="32">
        <v>714</v>
      </c>
      <c r="C717" s="32" t="s">
        <v>812</v>
      </c>
      <c r="D717" s="32" t="s">
        <v>127</v>
      </c>
      <c r="E717" s="32"/>
      <c r="F717" s="32" t="s">
        <v>813</v>
      </c>
      <c r="G717" s="32" t="s">
        <v>2083</v>
      </c>
      <c r="H717" s="52"/>
    </row>
    <row r="718" spans="1:8" ht="15" customHeight="1" x14ac:dyDescent="0.3">
      <c r="A718" s="52"/>
      <c r="B718" s="32">
        <v>715</v>
      </c>
      <c r="C718" s="32" t="s">
        <v>814</v>
      </c>
      <c r="D718" s="32" t="s">
        <v>127</v>
      </c>
      <c r="E718" s="32"/>
      <c r="F718" s="32" t="s">
        <v>815</v>
      </c>
      <c r="G718" s="32" t="s">
        <v>2083</v>
      </c>
      <c r="H718" s="52"/>
    </row>
    <row r="719" spans="1:8" ht="15" customHeight="1" x14ac:dyDescent="0.3">
      <c r="A719" s="52"/>
      <c r="B719" s="32">
        <v>716</v>
      </c>
      <c r="C719" s="32" t="s">
        <v>816</v>
      </c>
      <c r="D719" s="32" t="s">
        <v>127</v>
      </c>
      <c r="E719" s="32"/>
      <c r="F719" s="32" t="s">
        <v>817</v>
      </c>
      <c r="G719" s="32" t="s">
        <v>2080</v>
      </c>
      <c r="H719" s="52"/>
    </row>
    <row r="720" spans="1:8" ht="15" customHeight="1" x14ac:dyDescent="0.3">
      <c r="A720" s="52"/>
      <c r="B720" s="32">
        <v>717</v>
      </c>
      <c r="C720" s="32" t="s">
        <v>818</v>
      </c>
      <c r="D720" s="32" t="s">
        <v>2703</v>
      </c>
      <c r="E720" s="32"/>
      <c r="F720" s="32" t="s">
        <v>819</v>
      </c>
      <c r="G720" s="32" t="s">
        <v>2083</v>
      </c>
      <c r="H720" s="52"/>
    </row>
    <row r="721" spans="1:8" ht="15" customHeight="1" x14ac:dyDescent="0.3">
      <c r="A721" s="52"/>
      <c r="B721" s="32">
        <v>718</v>
      </c>
      <c r="C721" s="32" t="s">
        <v>820</v>
      </c>
      <c r="D721" s="32" t="s">
        <v>700</v>
      </c>
      <c r="E721" s="32"/>
      <c r="F721" s="32" t="s">
        <v>821</v>
      </c>
      <c r="G721" s="32" t="s">
        <v>2083</v>
      </c>
      <c r="H721" s="52"/>
    </row>
    <row r="722" spans="1:8" ht="15" customHeight="1" x14ac:dyDescent="0.3">
      <c r="A722" s="52"/>
      <c r="B722" s="32">
        <v>719</v>
      </c>
      <c r="C722" s="32" t="s">
        <v>822</v>
      </c>
      <c r="D722" s="32" t="s">
        <v>134</v>
      </c>
      <c r="E722" s="32"/>
      <c r="F722" s="32" t="s">
        <v>823</v>
      </c>
      <c r="G722" s="32" t="s">
        <v>2081</v>
      </c>
      <c r="H722" s="52"/>
    </row>
    <row r="723" spans="1:8" ht="15" customHeight="1" x14ac:dyDescent="0.3">
      <c r="A723" s="52"/>
      <c r="B723" s="32">
        <v>720</v>
      </c>
      <c r="C723" s="32" t="s">
        <v>824</v>
      </c>
      <c r="D723" s="32" t="s">
        <v>2703</v>
      </c>
      <c r="E723" s="32"/>
      <c r="F723" s="32" t="s">
        <v>825</v>
      </c>
      <c r="G723" s="32" t="s">
        <v>2081</v>
      </c>
      <c r="H723" s="52"/>
    </row>
    <row r="724" spans="1:8" ht="15" customHeight="1" x14ac:dyDescent="0.3">
      <c r="A724" s="52"/>
      <c r="B724" s="32">
        <v>721</v>
      </c>
      <c r="C724" s="32" t="s">
        <v>826</v>
      </c>
      <c r="D724" s="32" t="s">
        <v>127</v>
      </c>
      <c r="E724" s="32"/>
      <c r="F724" s="32" t="s">
        <v>827</v>
      </c>
      <c r="G724" s="32" t="s">
        <v>2081</v>
      </c>
      <c r="H724" s="52"/>
    </row>
    <row r="725" spans="1:8" ht="15" customHeight="1" x14ac:dyDescent="0.3">
      <c r="A725" s="52"/>
      <c r="B725" s="32">
        <v>722</v>
      </c>
      <c r="C725" s="32" t="s">
        <v>828</v>
      </c>
      <c r="D725" s="32" t="s">
        <v>127</v>
      </c>
      <c r="E725" s="32"/>
      <c r="F725" s="32" t="s">
        <v>829</v>
      </c>
      <c r="G725" s="32" t="s">
        <v>2081</v>
      </c>
      <c r="H725" s="52"/>
    </row>
    <row r="726" spans="1:8" ht="15" customHeight="1" x14ac:dyDescent="0.3">
      <c r="A726" s="52"/>
      <c r="B726" s="32">
        <v>723</v>
      </c>
      <c r="C726" s="32" t="s">
        <v>830</v>
      </c>
      <c r="D726" s="32" t="s">
        <v>127</v>
      </c>
      <c r="E726" s="32"/>
      <c r="F726" s="32" t="s">
        <v>831</v>
      </c>
      <c r="G726" s="32" t="s">
        <v>2081</v>
      </c>
      <c r="H726" s="52"/>
    </row>
    <row r="727" spans="1:8" ht="15" customHeight="1" x14ac:dyDescent="0.3">
      <c r="A727" s="52"/>
      <c r="B727" s="32">
        <v>724</v>
      </c>
      <c r="C727" s="32" t="s">
        <v>832</v>
      </c>
      <c r="D727" s="32" t="s">
        <v>127</v>
      </c>
      <c r="E727" s="32"/>
      <c r="F727" s="32" t="s">
        <v>833</v>
      </c>
      <c r="G727" s="32" t="s">
        <v>2081</v>
      </c>
      <c r="H727" s="52"/>
    </row>
    <row r="728" spans="1:8" ht="15" customHeight="1" x14ac:dyDescent="0.3">
      <c r="A728" s="52"/>
      <c r="B728" s="32">
        <v>725</v>
      </c>
      <c r="C728" s="32" t="s">
        <v>2487</v>
      </c>
      <c r="D728" s="32" t="s">
        <v>127</v>
      </c>
      <c r="E728" s="32"/>
      <c r="F728" s="32" t="s">
        <v>834</v>
      </c>
      <c r="G728" s="32" t="s">
        <v>2083</v>
      </c>
      <c r="H728" s="52"/>
    </row>
    <row r="729" spans="1:8" ht="15" customHeight="1" x14ac:dyDescent="0.3">
      <c r="A729" s="52"/>
      <c r="B729" s="32">
        <v>726</v>
      </c>
      <c r="C729" s="32" t="s">
        <v>835</v>
      </c>
      <c r="D729" s="32" t="s">
        <v>127</v>
      </c>
      <c r="E729" s="32"/>
      <c r="F729" s="32" t="s">
        <v>836</v>
      </c>
      <c r="G729" s="32" t="s">
        <v>2081</v>
      </c>
      <c r="H729" s="52"/>
    </row>
    <row r="730" spans="1:8" ht="15" customHeight="1" x14ac:dyDescent="0.3">
      <c r="A730" s="52"/>
      <c r="B730" s="32">
        <v>727</v>
      </c>
      <c r="C730" s="32" t="s">
        <v>837</v>
      </c>
      <c r="D730" s="32" t="s">
        <v>838</v>
      </c>
      <c r="E730" s="32"/>
      <c r="F730" s="32" t="s">
        <v>839</v>
      </c>
      <c r="G730" s="32" t="s">
        <v>2083</v>
      </c>
      <c r="H730" s="52"/>
    </row>
    <row r="731" spans="1:8" ht="15" customHeight="1" x14ac:dyDescent="0.3">
      <c r="A731" s="52"/>
      <c r="B731" s="32">
        <v>728</v>
      </c>
      <c r="C731" s="32" t="s">
        <v>840</v>
      </c>
      <c r="D731" s="32" t="s">
        <v>838</v>
      </c>
      <c r="E731" s="32"/>
      <c r="F731" s="32" t="s">
        <v>841</v>
      </c>
      <c r="G731" s="32" t="s">
        <v>2083</v>
      </c>
      <c r="H731" s="52"/>
    </row>
    <row r="732" spans="1:8" ht="15" customHeight="1" x14ac:dyDescent="0.3">
      <c r="A732" s="52"/>
      <c r="B732" s="32">
        <v>729</v>
      </c>
      <c r="C732" s="32" t="s">
        <v>842</v>
      </c>
      <c r="D732" s="32" t="s">
        <v>838</v>
      </c>
      <c r="E732" s="32"/>
      <c r="F732" s="32" t="s">
        <v>843</v>
      </c>
      <c r="G732" s="32" t="s">
        <v>2083</v>
      </c>
      <c r="H732" s="52"/>
    </row>
    <row r="733" spans="1:8" ht="15" customHeight="1" x14ac:dyDescent="0.3">
      <c r="A733" s="52"/>
      <c r="B733" s="32">
        <v>730</v>
      </c>
      <c r="C733" s="32" t="s">
        <v>844</v>
      </c>
      <c r="D733" s="32" t="s">
        <v>838</v>
      </c>
      <c r="E733" s="32"/>
      <c r="F733" s="32" t="s">
        <v>845</v>
      </c>
      <c r="G733" s="32" t="s">
        <v>2083</v>
      </c>
      <c r="H733" s="52"/>
    </row>
    <row r="734" spans="1:8" ht="15" customHeight="1" x14ac:dyDescent="0.3">
      <c r="A734" s="52"/>
      <c r="B734" s="32">
        <v>731</v>
      </c>
      <c r="C734" s="32" t="s">
        <v>846</v>
      </c>
      <c r="D734" s="32" t="s">
        <v>838</v>
      </c>
      <c r="E734" s="32"/>
      <c r="F734" s="32" t="s">
        <v>847</v>
      </c>
      <c r="G734" s="32" t="s">
        <v>2083</v>
      </c>
      <c r="H734" s="52"/>
    </row>
    <row r="735" spans="1:8" ht="15" customHeight="1" x14ac:dyDescent="0.3">
      <c r="A735" s="52"/>
      <c r="B735" s="32">
        <v>732</v>
      </c>
      <c r="C735" s="32" t="s">
        <v>848</v>
      </c>
      <c r="D735" s="32" t="s">
        <v>838</v>
      </c>
      <c r="E735" s="32"/>
      <c r="F735" s="32" t="s">
        <v>849</v>
      </c>
      <c r="G735" s="32" t="s">
        <v>2083</v>
      </c>
      <c r="H735" s="52"/>
    </row>
    <row r="736" spans="1:8" ht="15" customHeight="1" x14ac:dyDescent="0.3">
      <c r="A736" s="52"/>
      <c r="B736" s="32">
        <v>733</v>
      </c>
      <c r="C736" s="32" t="s">
        <v>850</v>
      </c>
      <c r="D736" s="32" t="s">
        <v>838</v>
      </c>
      <c r="E736" s="32"/>
      <c r="F736" s="32" t="s">
        <v>851</v>
      </c>
      <c r="G736" s="32" t="s">
        <v>2083</v>
      </c>
      <c r="H736" s="52"/>
    </row>
    <row r="737" spans="1:8" ht="15" customHeight="1" x14ac:dyDescent="0.3">
      <c r="A737" s="52"/>
      <c r="B737" s="32">
        <v>734</v>
      </c>
      <c r="C737" s="32" t="s">
        <v>852</v>
      </c>
      <c r="D737" s="32" t="s">
        <v>838</v>
      </c>
      <c r="E737" s="32"/>
      <c r="F737" s="32" t="s">
        <v>853</v>
      </c>
      <c r="G737" s="32" t="s">
        <v>2081</v>
      </c>
      <c r="H737" s="52"/>
    </row>
    <row r="738" spans="1:8" ht="15" customHeight="1" x14ac:dyDescent="0.3">
      <c r="A738" s="52"/>
      <c r="B738" s="32">
        <v>735</v>
      </c>
      <c r="C738" s="32" t="s">
        <v>854</v>
      </c>
      <c r="D738" s="32" t="s">
        <v>2704</v>
      </c>
      <c r="E738" s="32"/>
      <c r="F738" s="32" t="s">
        <v>855</v>
      </c>
      <c r="G738" s="32" t="s">
        <v>2081</v>
      </c>
      <c r="H738" s="52"/>
    </row>
    <row r="739" spans="1:8" ht="15" customHeight="1" x14ac:dyDescent="0.3">
      <c r="A739" s="52"/>
      <c r="B739" s="32">
        <v>736</v>
      </c>
      <c r="C739" s="32" t="s">
        <v>856</v>
      </c>
      <c r="D739" s="32" t="s">
        <v>2726</v>
      </c>
      <c r="E739" s="32"/>
      <c r="F739" s="32" t="s">
        <v>857</v>
      </c>
      <c r="G739" s="32" t="s">
        <v>2083</v>
      </c>
      <c r="H739" s="52"/>
    </row>
    <row r="740" spans="1:8" ht="15" customHeight="1" x14ac:dyDescent="0.3">
      <c r="A740" s="52"/>
      <c r="B740" s="32">
        <v>737</v>
      </c>
      <c r="C740" s="32" t="s">
        <v>858</v>
      </c>
      <c r="D740" s="32" t="s">
        <v>2726</v>
      </c>
      <c r="E740" s="32"/>
      <c r="F740" s="32" t="s">
        <v>859</v>
      </c>
      <c r="G740" s="32" t="s">
        <v>2083</v>
      </c>
      <c r="H740" s="52"/>
    </row>
    <row r="741" spans="1:8" ht="15" customHeight="1" x14ac:dyDescent="0.3">
      <c r="A741" s="52"/>
      <c r="B741" s="32">
        <v>738</v>
      </c>
      <c r="C741" s="32" t="s">
        <v>860</v>
      </c>
      <c r="D741" s="32" t="s">
        <v>2726</v>
      </c>
      <c r="E741" s="32"/>
      <c r="F741" s="32" t="s">
        <v>861</v>
      </c>
      <c r="G741" s="32" t="s">
        <v>2080</v>
      </c>
      <c r="H741" s="52"/>
    </row>
    <row r="742" spans="1:8" ht="15" customHeight="1" x14ac:dyDescent="0.3">
      <c r="A742" s="52"/>
      <c r="B742" s="32">
        <v>739</v>
      </c>
      <c r="C742" s="32" t="s">
        <v>862</v>
      </c>
      <c r="D742" s="32" t="s">
        <v>2726</v>
      </c>
      <c r="E742" s="32"/>
      <c r="F742" s="32" t="s">
        <v>863</v>
      </c>
      <c r="G742" s="32" t="s">
        <v>2080</v>
      </c>
      <c r="H742" s="52"/>
    </row>
    <row r="743" spans="1:8" ht="15" customHeight="1" x14ac:dyDescent="0.3">
      <c r="A743" s="52"/>
      <c r="B743" s="32">
        <v>740</v>
      </c>
      <c r="C743" s="32" t="s">
        <v>2488</v>
      </c>
      <c r="D743" s="32" t="s">
        <v>2726</v>
      </c>
      <c r="E743" s="32"/>
      <c r="F743" s="32" t="s">
        <v>864</v>
      </c>
      <c r="G743" s="32" t="s">
        <v>2083</v>
      </c>
      <c r="H743" s="52"/>
    </row>
    <row r="744" spans="1:8" ht="15" customHeight="1" x14ac:dyDescent="0.3">
      <c r="A744" s="52"/>
      <c r="B744" s="32">
        <v>741</v>
      </c>
      <c r="C744" s="32" t="s">
        <v>2489</v>
      </c>
      <c r="D744" s="32" t="s">
        <v>2726</v>
      </c>
      <c r="E744" s="32"/>
      <c r="F744" s="32" t="s">
        <v>865</v>
      </c>
      <c r="G744" s="32" t="s">
        <v>2080</v>
      </c>
      <c r="H744" s="52"/>
    </row>
    <row r="745" spans="1:8" ht="15" customHeight="1" x14ac:dyDescent="0.3">
      <c r="A745" s="52"/>
      <c r="B745" s="32">
        <v>742</v>
      </c>
      <c r="C745" s="32" t="s">
        <v>2490</v>
      </c>
      <c r="D745" s="32" t="s">
        <v>2726</v>
      </c>
      <c r="E745" s="32"/>
      <c r="F745" s="32" t="s">
        <v>866</v>
      </c>
      <c r="G745" s="32" t="s">
        <v>2080</v>
      </c>
      <c r="H745" s="52"/>
    </row>
    <row r="746" spans="1:8" ht="15" customHeight="1" x14ac:dyDescent="0.3">
      <c r="A746" s="52"/>
      <c r="B746" s="32">
        <v>743</v>
      </c>
      <c r="C746" s="32" t="s">
        <v>2491</v>
      </c>
      <c r="D746" s="32" t="s">
        <v>2726</v>
      </c>
      <c r="E746" s="32"/>
      <c r="F746" s="32" t="s">
        <v>867</v>
      </c>
      <c r="G746" s="32" t="s">
        <v>2080</v>
      </c>
      <c r="H746" s="52"/>
    </row>
    <row r="747" spans="1:8" ht="15" customHeight="1" x14ac:dyDescent="0.3">
      <c r="A747" s="52"/>
      <c r="B747" s="32">
        <v>744</v>
      </c>
      <c r="C747" s="32" t="s">
        <v>2492</v>
      </c>
      <c r="D747" s="32" t="s">
        <v>2726</v>
      </c>
      <c r="E747" s="32"/>
      <c r="F747" s="32" t="s">
        <v>868</v>
      </c>
      <c r="G747" s="32" t="s">
        <v>2080</v>
      </c>
      <c r="H747" s="52"/>
    </row>
    <row r="748" spans="1:8" ht="15" customHeight="1" x14ac:dyDescent="0.3">
      <c r="A748" s="52"/>
      <c r="B748" s="32">
        <v>745</v>
      </c>
      <c r="C748" s="32" t="s">
        <v>2493</v>
      </c>
      <c r="D748" s="32" t="s">
        <v>2726</v>
      </c>
      <c r="E748" s="32"/>
      <c r="F748" s="32" t="s">
        <v>869</v>
      </c>
      <c r="G748" s="32" t="s">
        <v>2080</v>
      </c>
      <c r="H748" s="52"/>
    </row>
    <row r="749" spans="1:8" ht="15" customHeight="1" x14ac:dyDescent="0.3">
      <c r="A749" s="52"/>
      <c r="B749" s="32">
        <v>746</v>
      </c>
      <c r="C749" s="32" t="s">
        <v>2494</v>
      </c>
      <c r="D749" s="32" t="s">
        <v>2726</v>
      </c>
      <c r="E749" s="32"/>
      <c r="F749" s="32" t="s">
        <v>870</v>
      </c>
      <c r="G749" s="32" t="s">
        <v>2080</v>
      </c>
      <c r="H749" s="52"/>
    </row>
    <row r="750" spans="1:8" ht="15" customHeight="1" x14ac:dyDescent="0.3">
      <c r="A750" s="52"/>
      <c r="B750" s="32">
        <v>747</v>
      </c>
      <c r="C750" s="32" t="s">
        <v>2495</v>
      </c>
      <c r="D750" s="32" t="s">
        <v>2726</v>
      </c>
      <c r="E750" s="32"/>
      <c r="F750" s="32" t="s">
        <v>871</v>
      </c>
      <c r="G750" s="32" t="s">
        <v>2080</v>
      </c>
      <c r="H750" s="52"/>
    </row>
    <row r="751" spans="1:8" ht="15" customHeight="1" x14ac:dyDescent="0.3">
      <c r="A751" s="52"/>
      <c r="B751" s="32">
        <v>748</v>
      </c>
      <c r="C751" s="32" t="s">
        <v>2496</v>
      </c>
      <c r="D751" s="32" t="s">
        <v>2726</v>
      </c>
      <c r="E751" s="32"/>
      <c r="F751" s="32" t="s">
        <v>872</v>
      </c>
      <c r="G751" s="32" t="s">
        <v>2081</v>
      </c>
      <c r="H751" s="52"/>
    </row>
    <row r="752" spans="1:8" ht="15" customHeight="1" x14ac:dyDescent="0.3">
      <c r="A752" s="52"/>
      <c r="B752" s="32">
        <v>749</v>
      </c>
      <c r="C752" s="32" t="s">
        <v>873</v>
      </c>
      <c r="D752" s="32" t="s">
        <v>2726</v>
      </c>
      <c r="E752" s="32"/>
      <c r="F752" s="32" t="s">
        <v>874</v>
      </c>
      <c r="G752" s="32" t="s">
        <v>2081</v>
      </c>
      <c r="H752" s="52"/>
    </row>
    <row r="753" spans="1:8" ht="15" customHeight="1" x14ac:dyDescent="0.3">
      <c r="A753" s="52"/>
      <c r="B753" s="32">
        <v>750</v>
      </c>
      <c r="C753" s="32" t="s">
        <v>875</v>
      </c>
      <c r="D753" s="32" t="s">
        <v>2727</v>
      </c>
      <c r="E753" s="32"/>
      <c r="F753" s="32" t="s">
        <v>876</v>
      </c>
      <c r="G753" s="32" t="s">
        <v>2081</v>
      </c>
      <c r="H753" s="52"/>
    </row>
    <row r="754" spans="1:8" ht="15" customHeight="1" x14ac:dyDescent="0.3">
      <c r="A754" s="52"/>
      <c r="B754" s="32">
        <v>751</v>
      </c>
      <c r="C754" s="32" t="s">
        <v>877</v>
      </c>
      <c r="D754" s="32" t="s">
        <v>2727</v>
      </c>
      <c r="E754" s="32"/>
      <c r="F754" s="32" t="s">
        <v>878</v>
      </c>
      <c r="G754" s="32" t="s">
        <v>2081</v>
      </c>
      <c r="H754" s="52"/>
    </row>
    <row r="755" spans="1:8" ht="15" customHeight="1" x14ac:dyDescent="0.3">
      <c r="A755" s="52"/>
      <c r="B755" s="32">
        <v>752</v>
      </c>
      <c r="C755" s="32" t="s">
        <v>879</v>
      </c>
      <c r="D755" s="32" t="s">
        <v>2727</v>
      </c>
      <c r="E755" s="32"/>
      <c r="F755" s="32" t="s">
        <v>880</v>
      </c>
      <c r="G755" s="32" t="s">
        <v>2081</v>
      </c>
      <c r="H755" s="52"/>
    </row>
    <row r="756" spans="1:8" ht="15" customHeight="1" x14ac:dyDescent="0.3">
      <c r="A756" s="52"/>
      <c r="B756" s="32">
        <v>753</v>
      </c>
      <c r="C756" s="32" t="s">
        <v>2089</v>
      </c>
      <c r="D756" s="32" t="s">
        <v>2727</v>
      </c>
      <c r="E756" s="32"/>
      <c r="F756" s="32" t="s">
        <v>2097</v>
      </c>
      <c r="G756" s="32" t="s">
        <v>2083</v>
      </c>
      <c r="H756" s="52"/>
    </row>
    <row r="757" spans="1:8" ht="15" customHeight="1" x14ac:dyDescent="0.3">
      <c r="A757" s="52"/>
      <c r="B757" s="32">
        <v>754</v>
      </c>
      <c r="C757" s="32" t="s">
        <v>881</v>
      </c>
      <c r="D757" s="32" t="s">
        <v>2727</v>
      </c>
      <c r="E757" s="32"/>
      <c r="F757" s="32" t="s">
        <v>882</v>
      </c>
      <c r="G757" s="32" t="s">
        <v>2081</v>
      </c>
      <c r="H757" s="52"/>
    </row>
    <row r="758" spans="1:8" ht="15" customHeight="1" x14ac:dyDescent="0.3">
      <c r="A758" s="52"/>
      <c r="B758" s="32">
        <v>755</v>
      </c>
      <c r="C758" s="32" t="s">
        <v>883</v>
      </c>
      <c r="D758" s="32" t="s">
        <v>2727</v>
      </c>
      <c r="E758" s="32"/>
      <c r="F758" s="32" t="s">
        <v>884</v>
      </c>
      <c r="G758" s="32" t="s">
        <v>2083</v>
      </c>
      <c r="H758" s="52"/>
    </row>
    <row r="759" spans="1:8" ht="15" customHeight="1" x14ac:dyDescent="0.3">
      <c r="A759" s="52"/>
      <c r="B759" s="32">
        <v>756</v>
      </c>
      <c r="C759" s="32" t="s">
        <v>885</v>
      </c>
      <c r="D759" s="32" t="s">
        <v>2727</v>
      </c>
      <c r="E759" s="32"/>
      <c r="F759" s="32" t="s">
        <v>886</v>
      </c>
      <c r="G759" s="32" t="s">
        <v>2081</v>
      </c>
      <c r="H759" s="52"/>
    </row>
    <row r="760" spans="1:8" ht="15" customHeight="1" x14ac:dyDescent="0.3">
      <c r="A760" s="52"/>
      <c r="B760" s="32">
        <v>757</v>
      </c>
      <c r="C760" s="32" t="s">
        <v>2497</v>
      </c>
      <c r="D760" s="32" t="s">
        <v>2727</v>
      </c>
      <c r="E760" s="32"/>
      <c r="F760" s="32" t="s">
        <v>887</v>
      </c>
      <c r="G760" s="32" t="s">
        <v>2081</v>
      </c>
      <c r="H760" s="52"/>
    </row>
    <row r="761" spans="1:8" ht="15" customHeight="1" x14ac:dyDescent="0.3">
      <c r="A761" s="52"/>
      <c r="B761" s="32">
        <v>758</v>
      </c>
      <c r="C761" s="32" t="s">
        <v>888</v>
      </c>
      <c r="D761" s="32" t="s">
        <v>2727</v>
      </c>
      <c r="E761" s="32"/>
      <c r="F761" s="32" t="s">
        <v>889</v>
      </c>
      <c r="G761" s="32" t="s">
        <v>2081</v>
      </c>
      <c r="H761" s="52"/>
    </row>
    <row r="762" spans="1:8" ht="15" customHeight="1" x14ac:dyDescent="0.3">
      <c r="A762" s="52"/>
      <c r="B762" s="32">
        <v>759</v>
      </c>
      <c r="C762" s="32" t="s">
        <v>890</v>
      </c>
      <c r="D762" s="32" t="s">
        <v>2728</v>
      </c>
      <c r="E762" s="32"/>
      <c r="F762" s="32" t="s">
        <v>891</v>
      </c>
      <c r="G762" s="32" t="s">
        <v>2080</v>
      </c>
      <c r="H762" s="52"/>
    </row>
    <row r="763" spans="1:8" ht="15" customHeight="1" x14ac:dyDescent="0.3">
      <c r="A763" s="52"/>
      <c r="B763" s="32">
        <v>760</v>
      </c>
      <c r="C763" s="32" t="s">
        <v>892</v>
      </c>
      <c r="D763" s="32" t="s">
        <v>2728</v>
      </c>
      <c r="E763" s="32"/>
      <c r="F763" s="32" t="s">
        <v>893</v>
      </c>
      <c r="G763" s="32" t="s">
        <v>2080</v>
      </c>
      <c r="H763" s="52"/>
    </row>
    <row r="764" spans="1:8" ht="15" customHeight="1" x14ac:dyDescent="0.3">
      <c r="A764" s="52"/>
      <c r="B764" s="32">
        <v>761</v>
      </c>
      <c r="C764" s="32" t="s">
        <v>2498</v>
      </c>
      <c r="D764" s="32" t="s">
        <v>2728</v>
      </c>
      <c r="E764" s="32"/>
      <c r="F764" s="32" t="s">
        <v>2751</v>
      </c>
      <c r="G764" s="32" t="s">
        <v>2080</v>
      </c>
      <c r="H764" s="52"/>
    </row>
    <row r="765" spans="1:8" ht="15" customHeight="1" x14ac:dyDescent="0.3">
      <c r="A765" s="52"/>
      <c r="B765" s="32">
        <v>762</v>
      </c>
      <c r="C765" s="32" t="s">
        <v>894</v>
      </c>
      <c r="D765" s="32" t="s">
        <v>2728</v>
      </c>
      <c r="E765" s="32"/>
      <c r="F765" s="32" t="s">
        <v>895</v>
      </c>
      <c r="G765" s="32" t="s">
        <v>2080</v>
      </c>
      <c r="H765" s="52"/>
    </row>
    <row r="766" spans="1:8" ht="15" customHeight="1" x14ac:dyDescent="0.3">
      <c r="A766" s="52"/>
      <c r="B766" s="32">
        <v>763</v>
      </c>
      <c r="C766" s="32" t="s">
        <v>896</v>
      </c>
      <c r="D766" s="32" t="s">
        <v>2728</v>
      </c>
      <c r="E766" s="32"/>
      <c r="F766" s="32" t="s">
        <v>897</v>
      </c>
      <c r="G766" s="32" t="s">
        <v>2080</v>
      </c>
      <c r="H766" s="52"/>
    </row>
    <row r="767" spans="1:8" ht="15" customHeight="1" x14ac:dyDescent="0.3">
      <c r="A767" s="52"/>
      <c r="B767" s="32">
        <v>764</v>
      </c>
      <c r="C767" s="32" t="s">
        <v>898</v>
      </c>
      <c r="D767" s="32" t="s">
        <v>2728</v>
      </c>
      <c r="E767" s="32"/>
      <c r="F767" s="32" t="s">
        <v>899</v>
      </c>
      <c r="G767" s="32" t="s">
        <v>2080</v>
      </c>
      <c r="H767" s="52"/>
    </row>
    <row r="768" spans="1:8" ht="15" customHeight="1" x14ac:dyDescent="0.3">
      <c r="A768" s="52"/>
      <c r="B768" s="32">
        <v>765</v>
      </c>
      <c r="C768" s="32" t="s">
        <v>900</v>
      </c>
      <c r="D768" s="32" t="s">
        <v>2728</v>
      </c>
      <c r="E768" s="32"/>
      <c r="F768" s="32" t="s">
        <v>901</v>
      </c>
      <c r="G768" s="32" t="s">
        <v>2080</v>
      </c>
      <c r="H768" s="52"/>
    </row>
    <row r="769" spans="1:8" ht="15" customHeight="1" x14ac:dyDescent="0.3">
      <c r="A769" s="52"/>
      <c r="B769" s="32">
        <v>766</v>
      </c>
      <c r="C769" s="32" t="s">
        <v>902</v>
      </c>
      <c r="D769" s="32" t="s">
        <v>2728</v>
      </c>
      <c r="E769" s="32"/>
      <c r="F769" s="32" t="s">
        <v>903</v>
      </c>
      <c r="G769" s="32" t="s">
        <v>2080</v>
      </c>
      <c r="H769" s="52"/>
    </row>
    <row r="770" spans="1:8" ht="15" customHeight="1" x14ac:dyDescent="0.3">
      <c r="A770" s="52"/>
      <c r="B770" s="32">
        <v>767</v>
      </c>
      <c r="C770" s="32" t="s">
        <v>2499</v>
      </c>
      <c r="D770" s="32" t="s">
        <v>2728</v>
      </c>
      <c r="E770" s="32"/>
      <c r="F770" s="32" t="s">
        <v>2752</v>
      </c>
      <c r="G770" s="32" t="s">
        <v>2080</v>
      </c>
      <c r="H770" s="52"/>
    </row>
    <row r="771" spans="1:8" ht="15" customHeight="1" x14ac:dyDescent="0.3">
      <c r="A771" s="52"/>
      <c r="B771" s="32">
        <v>768</v>
      </c>
      <c r="C771" s="32" t="s">
        <v>2500</v>
      </c>
      <c r="D771" s="32" t="s">
        <v>2728</v>
      </c>
      <c r="E771" s="32"/>
      <c r="F771" s="32" t="s">
        <v>904</v>
      </c>
      <c r="G771" s="32" t="s">
        <v>2080</v>
      </c>
      <c r="H771" s="52"/>
    </row>
    <row r="772" spans="1:8" ht="15" customHeight="1" x14ac:dyDescent="0.3">
      <c r="A772" s="52"/>
      <c r="B772" s="32">
        <v>769</v>
      </c>
      <c r="C772" s="32" t="s">
        <v>905</v>
      </c>
      <c r="D772" s="32" t="s">
        <v>2728</v>
      </c>
      <c r="E772" s="32"/>
      <c r="F772" s="32" t="s">
        <v>906</v>
      </c>
      <c r="G772" s="32" t="s">
        <v>2080</v>
      </c>
      <c r="H772" s="52"/>
    </row>
    <row r="773" spans="1:8" ht="15" customHeight="1" x14ac:dyDescent="0.3">
      <c r="A773" s="52"/>
      <c r="B773" s="32">
        <v>770</v>
      </c>
      <c r="C773" s="32" t="s">
        <v>907</v>
      </c>
      <c r="D773" s="32" t="s">
        <v>2728</v>
      </c>
      <c r="E773" s="32"/>
      <c r="F773" s="32" t="s">
        <v>908</v>
      </c>
      <c r="G773" s="32" t="s">
        <v>2080</v>
      </c>
      <c r="H773" s="52"/>
    </row>
    <row r="774" spans="1:8" ht="15" customHeight="1" x14ac:dyDescent="0.3">
      <c r="A774" s="52"/>
      <c r="B774" s="32">
        <v>771</v>
      </c>
      <c r="C774" s="32" t="s">
        <v>909</v>
      </c>
      <c r="D774" s="32" t="s">
        <v>2728</v>
      </c>
      <c r="E774" s="32"/>
      <c r="F774" s="32" t="s">
        <v>910</v>
      </c>
      <c r="G774" s="32" t="s">
        <v>2080</v>
      </c>
      <c r="H774" s="52"/>
    </row>
    <row r="775" spans="1:8" ht="15" customHeight="1" x14ac:dyDescent="0.3">
      <c r="A775" s="52"/>
      <c r="B775" s="32">
        <v>772</v>
      </c>
      <c r="C775" s="32" t="s">
        <v>2501</v>
      </c>
      <c r="D775" s="32" t="s">
        <v>2728</v>
      </c>
      <c r="E775" s="32"/>
      <c r="F775" s="32" t="s">
        <v>2753</v>
      </c>
      <c r="G775" s="32" t="s">
        <v>2080</v>
      </c>
      <c r="H775" s="52"/>
    </row>
    <row r="776" spans="1:8" ht="15" customHeight="1" x14ac:dyDescent="0.3">
      <c r="A776" s="52"/>
      <c r="B776" s="32">
        <v>773</v>
      </c>
      <c r="C776" s="32" t="s">
        <v>2502</v>
      </c>
      <c r="D776" s="32" t="s">
        <v>2728</v>
      </c>
      <c r="E776" s="32"/>
      <c r="F776" s="32" t="s">
        <v>2754</v>
      </c>
      <c r="G776" s="32" t="s">
        <v>2080</v>
      </c>
      <c r="H776" s="52"/>
    </row>
    <row r="777" spans="1:8" ht="15" customHeight="1" x14ac:dyDescent="0.3">
      <c r="A777" s="52"/>
      <c r="B777" s="32">
        <v>774</v>
      </c>
      <c r="C777" s="32" t="s">
        <v>911</v>
      </c>
      <c r="D777" s="32" t="s">
        <v>2728</v>
      </c>
      <c r="E777" s="32"/>
      <c r="F777" s="32" t="s">
        <v>912</v>
      </c>
      <c r="G777" s="32" t="s">
        <v>2081</v>
      </c>
      <c r="H777" s="52"/>
    </row>
    <row r="778" spans="1:8" ht="15" customHeight="1" x14ac:dyDescent="0.3">
      <c r="A778" s="52"/>
      <c r="B778" s="32">
        <v>775</v>
      </c>
      <c r="C778" s="32" t="s">
        <v>913</v>
      </c>
      <c r="D778" s="32" t="s">
        <v>2728</v>
      </c>
      <c r="E778" s="32"/>
      <c r="F778" s="32" t="s">
        <v>914</v>
      </c>
      <c r="G778" s="32" t="s">
        <v>2083</v>
      </c>
      <c r="H778" s="52"/>
    </row>
    <row r="779" spans="1:8" ht="15" customHeight="1" x14ac:dyDescent="0.3">
      <c r="A779" s="52"/>
      <c r="B779" s="32">
        <v>776</v>
      </c>
      <c r="C779" s="32" t="s">
        <v>915</v>
      </c>
      <c r="D779" s="32" t="s">
        <v>2728</v>
      </c>
      <c r="E779" s="32"/>
      <c r="F779" s="32" t="s">
        <v>916</v>
      </c>
      <c r="G779" s="32" t="s">
        <v>2083</v>
      </c>
      <c r="H779" s="52"/>
    </row>
    <row r="780" spans="1:8" ht="15" customHeight="1" x14ac:dyDescent="0.3">
      <c r="A780" s="52"/>
      <c r="B780" s="32">
        <v>777</v>
      </c>
      <c r="C780" s="32" t="s">
        <v>917</v>
      </c>
      <c r="D780" s="32" t="s">
        <v>2728</v>
      </c>
      <c r="E780" s="32"/>
      <c r="F780" s="32" t="s">
        <v>918</v>
      </c>
      <c r="G780" s="32" t="s">
        <v>2080</v>
      </c>
      <c r="H780" s="52"/>
    </row>
    <row r="781" spans="1:8" ht="15" customHeight="1" x14ac:dyDescent="0.3">
      <c r="A781" s="52"/>
      <c r="B781" s="32">
        <v>778</v>
      </c>
      <c r="C781" s="32" t="s">
        <v>919</v>
      </c>
      <c r="D781" s="32" t="s">
        <v>2728</v>
      </c>
      <c r="E781" s="32"/>
      <c r="F781" s="32" t="s">
        <v>920</v>
      </c>
      <c r="G781" s="32" t="s">
        <v>2080</v>
      </c>
      <c r="H781" s="52"/>
    </row>
    <row r="782" spans="1:8" ht="15" customHeight="1" x14ac:dyDescent="0.3">
      <c r="A782" s="52"/>
      <c r="B782" s="32">
        <v>779</v>
      </c>
      <c r="C782" s="32" t="s">
        <v>921</v>
      </c>
      <c r="D782" s="32" t="s">
        <v>2728</v>
      </c>
      <c r="E782" s="32"/>
      <c r="F782" s="32" t="s">
        <v>922</v>
      </c>
      <c r="G782" s="32" t="s">
        <v>2080</v>
      </c>
      <c r="H782" s="52"/>
    </row>
    <row r="783" spans="1:8" ht="15" customHeight="1" x14ac:dyDescent="0.3">
      <c r="A783" s="52"/>
      <c r="B783" s="32">
        <v>780</v>
      </c>
      <c r="C783" s="32" t="s">
        <v>2503</v>
      </c>
      <c r="D783" s="32" t="s">
        <v>2728</v>
      </c>
      <c r="E783" s="32"/>
      <c r="F783" s="32" t="s">
        <v>923</v>
      </c>
      <c r="G783" s="32" t="s">
        <v>2080</v>
      </c>
      <c r="H783" s="52"/>
    </row>
    <row r="784" spans="1:8" ht="15" customHeight="1" x14ac:dyDescent="0.3">
      <c r="A784" s="52"/>
      <c r="B784" s="32">
        <v>781</v>
      </c>
      <c r="C784" s="32" t="s">
        <v>2504</v>
      </c>
      <c r="D784" s="32" t="s">
        <v>2728</v>
      </c>
      <c r="E784" s="32"/>
      <c r="F784" s="32" t="s">
        <v>2755</v>
      </c>
      <c r="G784" s="32" t="s">
        <v>2083</v>
      </c>
      <c r="H784" s="52"/>
    </row>
    <row r="785" spans="1:8" ht="15" customHeight="1" x14ac:dyDescent="0.3">
      <c r="A785" s="52"/>
      <c r="B785" s="32">
        <v>782</v>
      </c>
      <c r="C785" s="32" t="s">
        <v>2505</v>
      </c>
      <c r="D785" s="32" t="s">
        <v>2728</v>
      </c>
      <c r="E785" s="32"/>
      <c r="F785" s="32" t="s">
        <v>2756</v>
      </c>
      <c r="G785" s="32" t="s">
        <v>2083</v>
      </c>
      <c r="H785" s="52"/>
    </row>
    <row r="786" spans="1:8" ht="15" customHeight="1" x14ac:dyDescent="0.3">
      <c r="A786" s="52"/>
      <c r="B786" s="32">
        <v>783</v>
      </c>
      <c r="C786" s="32" t="s">
        <v>2506</v>
      </c>
      <c r="D786" s="32" t="s">
        <v>2728</v>
      </c>
      <c r="E786" s="32"/>
      <c r="F786" s="32" t="s">
        <v>2757</v>
      </c>
      <c r="G786" s="32" t="s">
        <v>2080</v>
      </c>
      <c r="H786" s="52"/>
    </row>
    <row r="787" spans="1:8" ht="15" customHeight="1" x14ac:dyDescent="0.3">
      <c r="A787" s="52"/>
      <c r="B787" s="32">
        <v>784</v>
      </c>
      <c r="C787" s="32" t="s">
        <v>2507</v>
      </c>
      <c r="D787" s="32" t="s">
        <v>2728</v>
      </c>
      <c r="E787" s="32"/>
      <c r="F787" s="32" t="s">
        <v>2758</v>
      </c>
      <c r="G787" s="32" t="s">
        <v>2083</v>
      </c>
      <c r="H787" s="52"/>
    </row>
    <row r="788" spans="1:8" ht="15" customHeight="1" x14ac:dyDescent="0.3">
      <c r="A788" s="52"/>
      <c r="B788" s="32">
        <v>785</v>
      </c>
      <c r="C788" s="32" t="s">
        <v>2508</v>
      </c>
      <c r="D788" s="32" t="s">
        <v>2728</v>
      </c>
      <c r="E788" s="32"/>
      <c r="F788" s="32" t="s">
        <v>2759</v>
      </c>
      <c r="G788" s="32" t="s">
        <v>2083</v>
      </c>
      <c r="H788" s="52"/>
    </row>
    <row r="789" spans="1:8" ht="15" customHeight="1" x14ac:dyDescent="0.3">
      <c r="A789" s="52"/>
      <c r="B789" s="32">
        <v>786</v>
      </c>
      <c r="C789" s="32" t="s">
        <v>2509</v>
      </c>
      <c r="D789" s="32" t="s">
        <v>2728</v>
      </c>
      <c r="E789" s="32"/>
      <c r="F789" s="32" t="s">
        <v>2760</v>
      </c>
      <c r="G789" s="32" t="s">
        <v>2080</v>
      </c>
      <c r="H789" s="52"/>
    </row>
    <row r="790" spans="1:8" ht="15" customHeight="1" x14ac:dyDescent="0.3">
      <c r="A790" s="52"/>
      <c r="B790" s="32">
        <v>787</v>
      </c>
      <c r="C790" s="32" t="s">
        <v>924</v>
      </c>
      <c r="D790" s="32" t="s">
        <v>2728</v>
      </c>
      <c r="E790" s="32"/>
      <c r="F790" s="32" t="s">
        <v>925</v>
      </c>
      <c r="G790" s="32" t="s">
        <v>2080</v>
      </c>
      <c r="H790" s="52"/>
    </row>
    <row r="791" spans="1:8" ht="15" customHeight="1" x14ac:dyDescent="0.3">
      <c r="A791" s="52"/>
      <c r="B791" s="32">
        <v>788</v>
      </c>
      <c r="C791" s="32" t="s">
        <v>2510</v>
      </c>
      <c r="D791" s="32" t="s">
        <v>2729</v>
      </c>
      <c r="E791" s="32"/>
      <c r="F791" s="32" t="s">
        <v>926</v>
      </c>
      <c r="G791" s="32" t="s">
        <v>2081</v>
      </c>
      <c r="H791" s="52"/>
    </row>
    <row r="792" spans="1:8" ht="15" customHeight="1" x14ac:dyDescent="0.3">
      <c r="A792" s="52"/>
      <c r="B792" s="32">
        <v>789</v>
      </c>
      <c r="C792" s="32" t="s">
        <v>927</v>
      </c>
      <c r="D792" s="32" t="s">
        <v>2729</v>
      </c>
      <c r="E792" s="32"/>
      <c r="F792" s="32" t="s">
        <v>928</v>
      </c>
      <c r="G792" s="32" t="s">
        <v>2081</v>
      </c>
      <c r="H792" s="52"/>
    </row>
    <row r="793" spans="1:8" ht="15" customHeight="1" x14ac:dyDescent="0.3">
      <c r="A793" s="52"/>
      <c r="B793" s="32">
        <v>790</v>
      </c>
      <c r="C793" s="32" t="s">
        <v>929</v>
      </c>
      <c r="D793" s="32" t="s">
        <v>2729</v>
      </c>
      <c r="E793" s="32"/>
      <c r="F793" s="32" t="s">
        <v>930</v>
      </c>
      <c r="G793" s="32" t="s">
        <v>2083</v>
      </c>
      <c r="H793" s="52"/>
    </row>
    <row r="794" spans="1:8" ht="15" customHeight="1" x14ac:dyDescent="0.3">
      <c r="A794" s="52"/>
      <c r="B794" s="32">
        <v>791</v>
      </c>
      <c r="C794" s="32" t="s">
        <v>931</v>
      </c>
      <c r="D794" s="32" t="s">
        <v>2703</v>
      </c>
      <c r="E794" s="32"/>
      <c r="F794" s="32" t="s">
        <v>932</v>
      </c>
      <c r="G794" s="32" t="s">
        <v>2083</v>
      </c>
      <c r="H794" s="52"/>
    </row>
    <row r="795" spans="1:8" ht="15" customHeight="1" x14ac:dyDescent="0.3">
      <c r="A795" s="52"/>
      <c r="B795" s="32">
        <v>792</v>
      </c>
      <c r="C795" s="32" t="s">
        <v>933</v>
      </c>
      <c r="D795" s="32" t="s">
        <v>2715</v>
      </c>
      <c r="E795" s="32"/>
      <c r="F795" s="32" t="s">
        <v>934</v>
      </c>
      <c r="G795" s="32" t="s">
        <v>2083</v>
      </c>
      <c r="H795" s="52"/>
    </row>
    <row r="796" spans="1:8" ht="15" customHeight="1" x14ac:dyDescent="0.3">
      <c r="A796" s="52"/>
      <c r="B796" s="32">
        <v>793</v>
      </c>
      <c r="C796" s="32" t="s">
        <v>935</v>
      </c>
      <c r="D796" s="32" t="s">
        <v>2715</v>
      </c>
      <c r="E796" s="32"/>
      <c r="F796" s="32" t="s">
        <v>936</v>
      </c>
      <c r="G796" s="32" t="s">
        <v>2083</v>
      </c>
      <c r="H796" s="52"/>
    </row>
    <row r="797" spans="1:8" ht="15" customHeight="1" x14ac:dyDescent="0.3">
      <c r="A797" s="52"/>
      <c r="B797" s="32">
        <v>794</v>
      </c>
      <c r="C797" s="32" t="s">
        <v>937</v>
      </c>
      <c r="D797" s="32" t="s">
        <v>115</v>
      </c>
      <c r="E797" s="32"/>
      <c r="F797" s="32" t="s">
        <v>938</v>
      </c>
      <c r="G797" s="32" t="s">
        <v>2081</v>
      </c>
      <c r="H797" s="52"/>
    </row>
    <row r="798" spans="1:8" ht="15" customHeight="1" x14ac:dyDescent="0.3">
      <c r="A798" s="52"/>
      <c r="B798" s="32">
        <v>795</v>
      </c>
      <c r="C798" s="32" t="s">
        <v>939</v>
      </c>
      <c r="D798" s="32" t="s">
        <v>115</v>
      </c>
      <c r="E798" s="32"/>
      <c r="F798" s="32" t="s">
        <v>940</v>
      </c>
      <c r="G798" s="32" t="s">
        <v>2081</v>
      </c>
      <c r="H798" s="52"/>
    </row>
    <row r="799" spans="1:8" ht="15" customHeight="1" x14ac:dyDescent="0.3">
      <c r="A799" s="52"/>
      <c r="B799" s="32">
        <v>796</v>
      </c>
      <c r="C799" s="32" t="s">
        <v>941</v>
      </c>
      <c r="D799" s="32" t="s">
        <v>2715</v>
      </c>
      <c r="E799" s="32"/>
      <c r="F799" s="32" t="s">
        <v>942</v>
      </c>
      <c r="G799" s="32" t="s">
        <v>2083</v>
      </c>
      <c r="H799" s="52"/>
    </row>
    <row r="800" spans="1:8" ht="15" customHeight="1" x14ac:dyDescent="0.3">
      <c r="A800" s="52"/>
      <c r="B800" s="32">
        <v>797</v>
      </c>
      <c r="C800" s="32" t="s">
        <v>2511</v>
      </c>
      <c r="D800" s="32" t="s">
        <v>2715</v>
      </c>
      <c r="E800" s="32"/>
      <c r="F800" s="32" t="s">
        <v>943</v>
      </c>
      <c r="G800" s="32" t="s">
        <v>2083</v>
      </c>
      <c r="H800" s="52"/>
    </row>
    <row r="801" spans="1:8" ht="15" customHeight="1" x14ac:dyDescent="0.3">
      <c r="A801" s="52"/>
      <c r="B801" s="32">
        <v>798</v>
      </c>
      <c r="C801" s="32" t="s">
        <v>2512</v>
      </c>
      <c r="D801" s="32" t="s">
        <v>2715</v>
      </c>
      <c r="E801" s="32"/>
      <c r="F801" s="32" t="s">
        <v>944</v>
      </c>
      <c r="G801" s="32" t="s">
        <v>2081</v>
      </c>
      <c r="H801" s="52"/>
    </row>
    <row r="802" spans="1:8" ht="15" customHeight="1" x14ac:dyDescent="0.3">
      <c r="A802" s="52"/>
      <c r="B802" s="32">
        <v>799</v>
      </c>
      <c r="C802" s="32" t="s">
        <v>2513</v>
      </c>
      <c r="D802" s="32" t="s">
        <v>2715</v>
      </c>
      <c r="E802" s="32"/>
      <c r="F802" s="32" t="s">
        <v>945</v>
      </c>
      <c r="G802" s="32" t="s">
        <v>2083</v>
      </c>
      <c r="H802" s="52"/>
    </row>
    <row r="803" spans="1:8" ht="15" customHeight="1" x14ac:dyDescent="0.3">
      <c r="A803" s="52"/>
      <c r="B803" s="32">
        <v>800</v>
      </c>
      <c r="C803" s="32" t="s">
        <v>2514</v>
      </c>
      <c r="D803" s="32" t="s">
        <v>2715</v>
      </c>
      <c r="E803" s="32"/>
      <c r="F803" s="32" t="s">
        <v>946</v>
      </c>
      <c r="G803" s="32" t="s">
        <v>2083</v>
      </c>
      <c r="H803" s="52"/>
    </row>
    <row r="804" spans="1:8" ht="15" customHeight="1" x14ac:dyDescent="0.3">
      <c r="A804" s="52"/>
      <c r="B804" s="32">
        <v>801</v>
      </c>
      <c r="C804" s="32" t="s">
        <v>2515</v>
      </c>
      <c r="D804" s="32" t="s">
        <v>2715</v>
      </c>
      <c r="E804" s="32"/>
      <c r="F804" s="32" t="s">
        <v>947</v>
      </c>
      <c r="G804" s="32" t="s">
        <v>2083</v>
      </c>
      <c r="H804" s="52"/>
    </row>
    <row r="805" spans="1:8" ht="15" customHeight="1" x14ac:dyDescent="0.3">
      <c r="A805" s="52"/>
      <c r="B805" s="32">
        <v>802</v>
      </c>
      <c r="C805" s="32" t="s">
        <v>2516</v>
      </c>
      <c r="D805" s="32" t="s">
        <v>2715</v>
      </c>
      <c r="E805" s="32"/>
      <c r="F805" s="32" t="s">
        <v>948</v>
      </c>
      <c r="G805" s="32" t="s">
        <v>2083</v>
      </c>
      <c r="H805" s="52"/>
    </row>
    <row r="806" spans="1:8" ht="15" customHeight="1" x14ac:dyDescent="0.3">
      <c r="A806" s="52"/>
      <c r="B806" s="32">
        <v>803</v>
      </c>
      <c r="C806" s="32" t="s">
        <v>2517</v>
      </c>
      <c r="D806" s="32" t="s">
        <v>2715</v>
      </c>
      <c r="E806" s="32"/>
      <c r="F806" s="32" t="s">
        <v>949</v>
      </c>
      <c r="G806" s="32" t="s">
        <v>2083</v>
      </c>
      <c r="H806" s="52"/>
    </row>
    <row r="807" spans="1:8" ht="15" customHeight="1" x14ac:dyDescent="0.3">
      <c r="A807" s="52"/>
      <c r="B807" s="32">
        <v>804</v>
      </c>
      <c r="C807" s="32" t="s">
        <v>950</v>
      </c>
      <c r="D807" s="32" t="s">
        <v>2715</v>
      </c>
      <c r="E807" s="32"/>
      <c r="F807" s="32" t="s">
        <v>951</v>
      </c>
      <c r="G807" s="32" t="s">
        <v>2083</v>
      </c>
      <c r="H807" s="52"/>
    </row>
    <row r="808" spans="1:8" ht="15" customHeight="1" x14ac:dyDescent="0.3">
      <c r="A808" s="52"/>
      <c r="B808" s="32">
        <v>805</v>
      </c>
      <c r="C808" s="32" t="s">
        <v>2518</v>
      </c>
      <c r="D808" s="32" t="s">
        <v>2715</v>
      </c>
      <c r="E808" s="32"/>
      <c r="F808" s="32" t="s">
        <v>952</v>
      </c>
      <c r="G808" s="32" t="s">
        <v>2083</v>
      </c>
      <c r="H808" s="52"/>
    </row>
    <row r="809" spans="1:8" ht="15" customHeight="1" x14ac:dyDescent="0.3">
      <c r="A809" s="52"/>
      <c r="B809" s="32">
        <v>806</v>
      </c>
      <c r="C809" s="32" t="s">
        <v>953</v>
      </c>
      <c r="D809" s="32" t="s">
        <v>2715</v>
      </c>
      <c r="E809" s="32"/>
      <c r="F809" s="32" t="s">
        <v>954</v>
      </c>
      <c r="G809" s="32" t="s">
        <v>2083</v>
      </c>
      <c r="H809" s="52"/>
    </row>
    <row r="810" spans="1:8" ht="15" customHeight="1" x14ac:dyDescent="0.3">
      <c r="A810" s="52"/>
      <c r="B810" s="32">
        <v>807</v>
      </c>
      <c r="C810" s="32" t="s">
        <v>955</v>
      </c>
      <c r="D810" s="32" t="s">
        <v>2700</v>
      </c>
      <c r="E810" s="32"/>
      <c r="F810" s="32" t="s">
        <v>956</v>
      </c>
      <c r="G810" s="32" t="s">
        <v>2081</v>
      </c>
      <c r="H810" s="52"/>
    </row>
    <row r="811" spans="1:8" ht="15" customHeight="1" x14ac:dyDescent="0.3">
      <c r="A811" s="52"/>
      <c r="B811" s="32">
        <v>808</v>
      </c>
      <c r="C811" s="32" t="s">
        <v>957</v>
      </c>
      <c r="D811" s="32" t="s">
        <v>2700</v>
      </c>
      <c r="E811" s="32"/>
      <c r="F811" s="32" t="s">
        <v>958</v>
      </c>
      <c r="G811" s="32" t="s">
        <v>2081</v>
      </c>
      <c r="H811" s="52"/>
    </row>
    <row r="812" spans="1:8" ht="15" customHeight="1" x14ac:dyDescent="0.3">
      <c r="A812" s="52"/>
      <c r="B812" s="32">
        <v>809</v>
      </c>
      <c r="C812" s="32" t="s">
        <v>959</v>
      </c>
      <c r="D812" s="32" t="s">
        <v>2700</v>
      </c>
      <c r="E812" s="32"/>
      <c r="F812" s="32" t="s">
        <v>960</v>
      </c>
      <c r="G812" s="32" t="s">
        <v>2081</v>
      </c>
      <c r="H812" s="52"/>
    </row>
    <row r="813" spans="1:8" ht="15" customHeight="1" x14ac:dyDescent="0.3">
      <c r="A813" s="52"/>
      <c r="B813" s="32">
        <v>810</v>
      </c>
      <c r="C813" s="32" t="s">
        <v>2519</v>
      </c>
      <c r="D813" s="32" t="s">
        <v>2700</v>
      </c>
      <c r="E813" s="32"/>
      <c r="F813" s="32" t="s">
        <v>961</v>
      </c>
      <c r="G813" s="32" t="s">
        <v>2083</v>
      </c>
      <c r="H813" s="52"/>
    </row>
    <row r="814" spans="1:8" ht="15" customHeight="1" x14ac:dyDescent="0.3">
      <c r="A814" s="52"/>
      <c r="B814" s="32">
        <v>811</v>
      </c>
      <c r="C814" s="32" t="s">
        <v>962</v>
      </c>
      <c r="D814" s="32" t="s">
        <v>963</v>
      </c>
      <c r="E814" s="32"/>
      <c r="F814" s="32" t="s">
        <v>964</v>
      </c>
      <c r="G814" s="32" t="s">
        <v>2081</v>
      </c>
      <c r="H814" s="52"/>
    </row>
    <row r="815" spans="1:8" ht="15" customHeight="1" x14ac:dyDescent="0.3">
      <c r="A815" s="52"/>
      <c r="B815" s="32">
        <v>812</v>
      </c>
      <c r="C815" s="32" t="s">
        <v>965</v>
      </c>
      <c r="D815" s="32" t="s">
        <v>963</v>
      </c>
      <c r="E815" s="32"/>
      <c r="F815" s="32" t="s">
        <v>966</v>
      </c>
      <c r="G815" s="32" t="s">
        <v>2083</v>
      </c>
      <c r="H815" s="52"/>
    </row>
    <row r="816" spans="1:8" ht="15" customHeight="1" x14ac:dyDescent="0.3">
      <c r="A816" s="52"/>
      <c r="B816" s="32">
        <v>813</v>
      </c>
      <c r="C816" s="32" t="s">
        <v>967</v>
      </c>
      <c r="D816" s="32" t="s">
        <v>963</v>
      </c>
      <c r="E816" s="32"/>
      <c r="F816" s="32" t="s">
        <v>968</v>
      </c>
      <c r="G816" s="32" t="s">
        <v>2083</v>
      </c>
      <c r="H816" s="52"/>
    </row>
    <row r="817" spans="1:8" ht="15" customHeight="1" x14ac:dyDescent="0.3">
      <c r="A817" s="52"/>
      <c r="B817" s="32">
        <v>814</v>
      </c>
      <c r="C817" s="32" t="s">
        <v>2110</v>
      </c>
      <c r="D817" s="32" t="s">
        <v>963</v>
      </c>
      <c r="E817" s="32"/>
      <c r="F817" s="32" t="s">
        <v>2147</v>
      </c>
      <c r="G817" s="32" t="s">
        <v>2083</v>
      </c>
      <c r="H817" s="52"/>
    </row>
    <row r="818" spans="1:8" ht="15" customHeight="1" x14ac:dyDescent="0.3">
      <c r="A818" s="52"/>
      <c r="B818" s="32">
        <v>815</v>
      </c>
      <c r="C818" s="32" t="s">
        <v>969</v>
      </c>
      <c r="D818" s="32" t="s">
        <v>963</v>
      </c>
      <c r="E818" s="32"/>
      <c r="F818" s="32" t="s">
        <v>970</v>
      </c>
      <c r="G818" s="32" t="s">
        <v>2083</v>
      </c>
      <c r="H818" s="52"/>
    </row>
    <row r="819" spans="1:8" ht="15" customHeight="1" x14ac:dyDescent="0.3">
      <c r="A819" s="52"/>
      <c r="B819" s="32">
        <v>816</v>
      </c>
      <c r="C819" s="32" t="s">
        <v>971</v>
      </c>
      <c r="D819" s="32" t="s">
        <v>963</v>
      </c>
      <c r="E819" s="32"/>
      <c r="F819" s="32" t="s">
        <v>972</v>
      </c>
      <c r="G819" s="32" t="s">
        <v>2083</v>
      </c>
      <c r="H819" s="52"/>
    </row>
    <row r="820" spans="1:8" ht="15" customHeight="1" x14ac:dyDescent="0.3">
      <c r="A820" s="52"/>
      <c r="B820" s="32">
        <v>817</v>
      </c>
      <c r="C820" s="32" t="s">
        <v>973</v>
      </c>
      <c r="D820" s="32" t="s">
        <v>963</v>
      </c>
      <c r="E820" s="32"/>
      <c r="F820" s="32" t="s">
        <v>974</v>
      </c>
      <c r="G820" s="32" t="s">
        <v>2083</v>
      </c>
      <c r="H820" s="52"/>
    </row>
    <row r="821" spans="1:8" ht="15" customHeight="1" x14ac:dyDescent="0.3">
      <c r="A821" s="52"/>
      <c r="B821" s="32">
        <v>818</v>
      </c>
      <c r="C821" s="32" t="s">
        <v>975</v>
      </c>
      <c r="D821" s="32" t="s">
        <v>115</v>
      </c>
      <c r="E821" s="32"/>
      <c r="F821" s="32" t="s">
        <v>976</v>
      </c>
      <c r="G821" s="32" t="s">
        <v>2081</v>
      </c>
      <c r="H821" s="52"/>
    </row>
    <row r="822" spans="1:8" ht="15" customHeight="1" x14ac:dyDescent="0.3">
      <c r="A822" s="52"/>
      <c r="B822" s="32">
        <v>819</v>
      </c>
      <c r="C822" s="32" t="s">
        <v>977</v>
      </c>
      <c r="D822" s="32" t="s">
        <v>115</v>
      </c>
      <c r="E822" s="32"/>
      <c r="F822" s="32" t="s">
        <v>978</v>
      </c>
      <c r="G822" s="32" t="s">
        <v>2081</v>
      </c>
      <c r="H822" s="52"/>
    </row>
    <row r="823" spans="1:8" ht="15" customHeight="1" x14ac:dyDescent="0.3">
      <c r="A823" s="52"/>
      <c r="B823" s="32">
        <v>820</v>
      </c>
      <c r="C823" s="32" t="s">
        <v>979</v>
      </c>
      <c r="D823" s="32" t="s">
        <v>115</v>
      </c>
      <c r="E823" s="32"/>
      <c r="F823" s="32" t="s">
        <v>980</v>
      </c>
      <c r="G823" s="32" t="s">
        <v>2081</v>
      </c>
      <c r="H823" s="52"/>
    </row>
    <row r="824" spans="1:8" ht="15" customHeight="1" x14ac:dyDescent="0.3">
      <c r="A824" s="52"/>
      <c r="B824" s="32">
        <v>821</v>
      </c>
      <c r="C824" s="32" t="s">
        <v>981</v>
      </c>
      <c r="D824" s="32" t="s">
        <v>115</v>
      </c>
      <c r="E824" s="32"/>
      <c r="F824" s="32" t="s">
        <v>982</v>
      </c>
      <c r="G824" s="32" t="s">
        <v>2081</v>
      </c>
      <c r="H824" s="52"/>
    </row>
    <row r="825" spans="1:8" ht="15" customHeight="1" x14ac:dyDescent="0.3">
      <c r="A825" s="52"/>
      <c r="B825" s="32">
        <v>822</v>
      </c>
      <c r="C825" s="32" t="s">
        <v>983</v>
      </c>
      <c r="D825" s="32" t="s">
        <v>115</v>
      </c>
      <c r="E825" s="32"/>
      <c r="F825" s="32" t="s">
        <v>984</v>
      </c>
      <c r="G825" s="32" t="s">
        <v>2081</v>
      </c>
      <c r="H825" s="52"/>
    </row>
    <row r="826" spans="1:8" ht="15" customHeight="1" x14ac:dyDescent="0.3">
      <c r="A826" s="52"/>
      <c r="B826" s="32">
        <v>823</v>
      </c>
      <c r="C826" s="32" t="s">
        <v>985</v>
      </c>
      <c r="D826" s="32" t="s">
        <v>115</v>
      </c>
      <c r="E826" s="32"/>
      <c r="F826" s="32" t="s">
        <v>986</v>
      </c>
      <c r="G826" s="32" t="s">
        <v>2083</v>
      </c>
      <c r="H826" s="52"/>
    </row>
    <row r="827" spans="1:8" ht="15" customHeight="1" x14ac:dyDescent="0.3">
      <c r="A827" s="52"/>
      <c r="B827" s="32">
        <v>824</v>
      </c>
      <c r="C827" s="32" t="s">
        <v>987</v>
      </c>
      <c r="D827" s="32" t="s">
        <v>115</v>
      </c>
      <c r="E827" s="32"/>
      <c r="F827" s="32" t="s">
        <v>988</v>
      </c>
      <c r="G827" s="32" t="s">
        <v>2081</v>
      </c>
      <c r="H827" s="52"/>
    </row>
    <row r="828" spans="1:8" ht="15" customHeight="1" x14ac:dyDescent="0.3">
      <c r="A828" s="52"/>
      <c r="B828" s="32">
        <v>825</v>
      </c>
      <c r="C828" s="32" t="s">
        <v>989</v>
      </c>
      <c r="D828" s="32" t="s">
        <v>115</v>
      </c>
      <c r="E828" s="32"/>
      <c r="F828" s="32" t="s">
        <v>990</v>
      </c>
      <c r="G828" s="32" t="s">
        <v>2081</v>
      </c>
      <c r="H828" s="52"/>
    </row>
    <row r="829" spans="1:8" ht="15" customHeight="1" x14ac:dyDescent="0.3">
      <c r="A829" s="52"/>
      <c r="B829" s="32">
        <v>826</v>
      </c>
      <c r="C829" s="32" t="s">
        <v>991</v>
      </c>
      <c r="D829" s="32" t="s">
        <v>115</v>
      </c>
      <c r="E829" s="32"/>
      <c r="F829" s="32" t="s">
        <v>992</v>
      </c>
      <c r="G829" s="32" t="s">
        <v>2081</v>
      </c>
      <c r="H829" s="52"/>
    </row>
    <row r="830" spans="1:8" ht="15" customHeight="1" x14ac:dyDescent="0.3">
      <c r="A830" s="52"/>
      <c r="B830" s="32">
        <v>827</v>
      </c>
      <c r="C830" s="32" t="s">
        <v>2520</v>
      </c>
      <c r="D830" s="32" t="s">
        <v>115</v>
      </c>
      <c r="E830" s="32"/>
      <c r="F830" s="32" t="s">
        <v>993</v>
      </c>
      <c r="G830" s="32" t="s">
        <v>2081</v>
      </c>
      <c r="H830" s="52"/>
    </row>
    <row r="831" spans="1:8" ht="15" customHeight="1" x14ac:dyDescent="0.3">
      <c r="A831" s="52"/>
      <c r="B831" s="32">
        <v>828</v>
      </c>
      <c r="C831" s="32" t="s">
        <v>994</v>
      </c>
      <c r="D831" s="32" t="s">
        <v>115</v>
      </c>
      <c r="E831" s="32"/>
      <c r="F831" s="32" t="s">
        <v>995</v>
      </c>
      <c r="G831" s="32" t="s">
        <v>2081</v>
      </c>
      <c r="H831" s="52"/>
    </row>
    <row r="832" spans="1:8" ht="15" customHeight="1" x14ac:dyDescent="0.3">
      <c r="A832" s="52"/>
      <c r="B832" s="32">
        <v>829</v>
      </c>
      <c r="C832" s="32" t="s">
        <v>996</v>
      </c>
      <c r="D832" s="32" t="s">
        <v>115</v>
      </c>
      <c r="E832" s="32"/>
      <c r="F832" s="32" t="s">
        <v>997</v>
      </c>
      <c r="G832" s="32" t="s">
        <v>2083</v>
      </c>
      <c r="H832" s="52"/>
    </row>
    <row r="833" spans="1:8" ht="15" customHeight="1" x14ac:dyDescent="0.3">
      <c r="A833" s="52"/>
      <c r="B833" s="32">
        <v>830</v>
      </c>
      <c r="C833" s="32" t="s">
        <v>3041</v>
      </c>
      <c r="D833" s="32" t="s">
        <v>134</v>
      </c>
      <c r="E833" s="32"/>
      <c r="F833" s="32" t="s">
        <v>998</v>
      </c>
      <c r="G833" s="32" t="s">
        <v>2083</v>
      </c>
      <c r="H833" s="52"/>
    </row>
    <row r="834" spans="1:8" ht="15" customHeight="1" x14ac:dyDescent="0.3">
      <c r="A834" s="52"/>
      <c r="B834" s="32">
        <v>831</v>
      </c>
      <c r="C834" s="32" t="s">
        <v>999</v>
      </c>
      <c r="D834" s="32" t="s">
        <v>134</v>
      </c>
      <c r="E834" s="32"/>
      <c r="F834" s="32" t="s">
        <v>1000</v>
      </c>
      <c r="G834" s="32" t="s">
        <v>2083</v>
      </c>
      <c r="H834" s="52"/>
    </row>
    <row r="835" spans="1:8" ht="15" customHeight="1" x14ac:dyDescent="0.3">
      <c r="A835" s="52"/>
      <c r="B835" s="32">
        <v>832</v>
      </c>
      <c r="C835" s="32" t="s">
        <v>1001</v>
      </c>
      <c r="D835" s="32" t="s">
        <v>115</v>
      </c>
      <c r="E835" s="32"/>
      <c r="F835" s="32" t="s">
        <v>1002</v>
      </c>
      <c r="G835" s="32" t="s">
        <v>2081</v>
      </c>
      <c r="H835" s="52"/>
    </row>
    <row r="836" spans="1:8" ht="15" customHeight="1" x14ac:dyDescent="0.3">
      <c r="A836" s="52"/>
      <c r="B836" s="32">
        <v>833</v>
      </c>
      <c r="C836" s="32" t="s">
        <v>1003</v>
      </c>
      <c r="D836" s="32" t="s">
        <v>115</v>
      </c>
      <c r="E836" s="32"/>
      <c r="F836" s="32" t="s">
        <v>1004</v>
      </c>
      <c r="G836" s="32" t="s">
        <v>2081</v>
      </c>
      <c r="H836" s="52"/>
    </row>
    <row r="837" spans="1:8" ht="15" customHeight="1" x14ac:dyDescent="0.3">
      <c r="A837" s="52"/>
      <c r="B837" s="32">
        <v>834</v>
      </c>
      <c r="C837" s="32" t="s">
        <v>1005</v>
      </c>
      <c r="D837" s="32" t="s">
        <v>115</v>
      </c>
      <c r="E837" s="32"/>
      <c r="F837" s="32" t="s">
        <v>1006</v>
      </c>
      <c r="G837" s="32" t="s">
        <v>2081</v>
      </c>
      <c r="H837" s="52"/>
    </row>
    <row r="838" spans="1:8" ht="15" customHeight="1" x14ac:dyDescent="0.3">
      <c r="A838" s="52"/>
      <c r="B838" s="32">
        <v>835</v>
      </c>
      <c r="C838" s="32" t="s">
        <v>1007</v>
      </c>
      <c r="D838" s="32" t="s">
        <v>115</v>
      </c>
      <c r="E838" s="32"/>
      <c r="F838" s="32" t="s">
        <v>1008</v>
      </c>
      <c r="G838" s="32" t="s">
        <v>2081</v>
      </c>
      <c r="H838" s="52"/>
    </row>
    <row r="839" spans="1:8" ht="15" customHeight="1" x14ac:dyDescent="0.3">
      <c r="A839" s="52"/>
      <c r="B839" s="32">
        <v>836</v>
      </c>
      <c r="C839" s="32" t="s">
        <v>1009</v>
      </c>
      <c r="D839" s="32" t="s">
        <v>115</v>
      </c>
      <c r="E839" s="32"/>
      <c r="F839" s="32" t="s">
        <v>1010</v>
      </c>
      <c r="G839" s="32" t="s">
        <v>2081</v>
      </c>
      <c r="H839" s="52"/>
    </row>
    <row r="840" spans="1:8" ht="15" customHeight="1" x14ac:dyDescent="0.3">
      <c r="A840" s="52"/>
      <c r="B840" s="32">
        <v>837</v>
      </c>
      <c r="C840" s="32" t="s">
        <v>1011</v>
      </c>
      <c r="D840" s="32" t="s">
        <v>115</v>
      </c>
      <c r="E840" s="32"/>
      <c r="F840" s="32" t="s">
        <v>1012</v>
      </c>
      <c r="G840" s="32" t="s">
        <v>2081</v>
      </c>
      <c r="H840" s="52"/>
    </row>
    <row r="841" spans="1:8" ht="15" customHeight="1" x14ac:dyDescent="0.3">
      <c r="A841" s="52"/>
      <c r="B841" s="32">
        <v>838</v>
      </c>
      <c r="C841" s="32" t="s">
        <v>1013</v>
      </c>
      <c r="D841" s="32" t="s">
        <v>115</v>
      </c>
      <c r="E841" s="32"/>
      <c r="F841" s="32" t="s">
        <v>1014</v>
      </c>
      <c r="G841" s="32" t="s">
        <v>2081</v>
      </c>
      <c r="H841" s="52"/>
    </row>
    <row r="842" spans="1:8" ht="15" customHeight="1" x14ac:dyDescent="0.3">
      <c r="A842" s="52"/>
      <c r="B842" s="32">
        <v>839</v>
      </c>
      <c r="C842" s="32" t="s">
        <v>1015</v>
      </c>
      <c r="D842" s="32" t="s">
        <v>115</v>
      </c>
      <c r="E842" s="32"/>
      <c r="F842" s="32" t="s">
        <v>1016</v>
      </c>
      <c r="G842" s="32" t="s">
        <v>2081</v>
      </c>
      <c r="H842" s="52"/>
    </row>
    <row r="843" spans="1:8" ht="15" customHeight="1" x14ac:dyDescent="0.3">
      <c r="A843" s="52"/>
      <c r="B843" s="32">
        <v>840</v>
      </c>
      <c r="C843" s="32" t="s">
        <v>1017</v>
      </c>
      <c r="D843" s="32" t="s">
        <v>115</v>
      </c>
      <c r="E843" s="32"/>
      <c r="F843" s="32" t="s">
        <v>1018</v>
      </c>
      <c r="G843" s="32" t="s">
        <v>2081</v>
      </c>
      <c r="H843" s="52"/>
    </row>
    <row r="844" spans="1:8" ht="15" customHeight="1" x14ac:dyDescent="0.3">
      <c r="A844" s="52"/>
      <c r="B844" s="32">
        <v>841</v>
      </c>
      <c r="C844" s="32" t="s">
        <v>1019</v>
      </c>
      <c r="D844" s="32" t="s">
        <v>115</v>
      </c>
      <c r="E844" s="32"/>
      <c r="F844" s="32" t="s">
        <v>1020</v>
      </c>
      <c r="G844" s="32" t="s">
        <v>2081</v>
      </c>
      <c r="H844" s="52"/>
    </row>
    <row r="845" spans="1:8" ht="15" customHeight="1" x14ac:dyDescent="0.3">
      <c r="A845" s="52"/>
      <c r="B845" s="32">
        <v>842</v>
      </c>
      <c r="C845" s="32" t="s">
        <v>1021</v>
      </c>
      <c r="D845" s="32" t="s">
        <v>115</v>
      </c>
      <c r="E845" s="32"/>
      <c r="F845" s="32" t="s">
        <v>1022</v>
      </c>
      <c r="G845" s="32" t="s">
        <v>2081</v>
      </c>
      <c r="H845" s="52"/>
    </row>
    <row r="846" spans="1:8" ht="15" customHeight="1" x14ac:dyDescent="0.3">
      <c r="A846" s="52"/>
      <c r="B846" s="32">
        <v>843</v>
      </c>
      <c r="C846" s="32" t="s">
        <v>1023</v>
      </c>
      <c r="D846" s="32" t="s">
        <v>346</v>
      </c>
      <c r="E846" s="32"/>
      <c r="F846" s="32" t="s">
        <v>1024</v>
      </c>
      <c r="G846" s="32" t="s">
        <v>2081</v>
      </c>
      <c r="H846" s="52"/>
    </row>
    <row r="847" spans="1:8" ht="15" customHeight="1" x14ac:dyDescent="0.3">
      <c r="A847" s="52"/>
      <c r="B847" s="32">
        <v>844</v>
      </c>
      <c r="C847" s="32" t="s">
        <v>1025</v>
      </c>
      <c r="D847" s="32" t="s">
        <v>197</v>
      </c>
      <c r="E847" s="32"/>
      <c r="F847" s="32" t="s">
        <v>1026</v>
      </c>
      <c r="G847" s="32" t="s">
        <v>2081</v>
      </c>
      <c r="H847" s="52"/>
    </row>
    <row r="848" spans="1:8" ht="15" customHeight="1" x14ac:dyDescent="0.3">
      <c r="A848" s="52"/>
      <c r="B848" s="32">
        <v>845</v>
      </c>
      <c r="C848" s="32" t="s">
        <v>1027</v>
      </c>
      <c r="D848" s="32" t="s">
        <v>197</v>
      </c>
      <c r="E848" s="32"/>
      <c r="F848" s="32" t="s">
        <v>1028</v>
      </c>
      <c r="G848" s="32" t="s">
        <v>2081</v>
      </c>
      <c r="H848" s="52"/>
    </row>
    <row r="849" spans="1:8" ht="15" customHeight="1" x14ac:dyDescent="0.3">
      <c r="A849" s="52"/>
      <c r="B849" s="32">
        <v>846</v>
      </c>
      <c r="C849" s="32" t="s">
        <v>1029</v>
      </c>
      <c r="D849" s="32" t="s">
        <v>197</v>
      </c>
      <c r="E849" s="32"/>
      <c r="F849" s="32" t="s">
        <v>1030</v>
      </c>
      <c r="G849" s="32" t="s">
        <v>2083</v>
      </c>
      <c r="H849" s="52"/>
    </row>
    <row r="850" spans="1:8" ht="15" customHeight="1" x14ac:dyDescent="0.3">
      <c r="A850" s="52"/>
      <c r="B850" s="32">
        <v>847</v>
      </c>
      <c r="C850" s="32" t="s">
        <v>1031</v>
      </c>
      <c r="D850" s="32" t="s">
        <v>197</v>
      </c>
      <c r="E850" s="32"/>
      <c r="F850" s="32" t="s">
        <v>1032</v>
      </c>
      <c r="G850" s="32" t="s">
        <v>2081</v>
      </c>
      <c r="H850" s="52"/>
    </row>
    <row r="851" spans="1:8" ht="15" customHeight="1" x14ac:dyDescent="0.3">
      <c r="A851" s="52"/>
      <c r="B851" s="32">
        <v>848</v>
      </c>
      <c r="C851" s="32" t="s">
        <v>1033</v>
      </c>
      <c r="D851" s="32" t="s">
        <v>2730</v>
      </c>
      <c r="E851" s="32"/>
      <c r="F851" s="32" t="s">
        <v>1034</v>
      </c>
      <c r="G851" s="32" t="s">
        <v>2081</v>
      </c>
      <c r="H851" s="52"/>
    </row>
    <row r="852" spans="1:8" ht="15" customHeight="1" x14ac:dyDescent="0.3">
      <c r="A852" s="52"/>
      <c r="B852" s="32">
        <v>849</v>
      </c>
      <c r="C852" s="32" t="s">
        <v>2521</v>
      </c>
      <c r="D852" s="32" t="s">
        <v>2730</v>
      </c>
      <c r="E852" s="32"/>
      <c r="F852" s="32" t="s">
        <v>1035</v>
      </c>
      <c r="G852" s="32" t="s">
        <v>2081</v>
      </c>
      <c r="H852" s="52"/>
    </row>
    <row r="853" spans="1:8" ht="15" customHeight="1" x14ac:dyDescent="0.3">
      <c r="A853" s="52"/>
      <c r="B853" s="32">
        <v>850</v>
      </c>
      <c r="C853" s="32" t="s">
        <v>1036</v>
      </c>
      <c r="D853" s="32" t="s">
        <v>2730</v>
      </c>
      <c r="E853" s="32"/>
      <c r="F853" s="32" t="s">
        <v>1037</v>
      </c>
      <c r="G853" s="32" t="s">
        <v>2081</v>
      </c>
      <c r="H853" s="52"/>
    </row>
    <row r="854" spans="1:8" ht="15" customHeight="1" x14ac:dyDescent="0.3">
      <c r="A854" s="52"/>
      <c r="B854" s="32">
        <v>851</v>
      </c>
      <c r="C854" s="32" t="s">
        <v>2522</v>
      </c>
      <c r="D854" s="32" t="s">
        <v>2730</v>
      </c>
      <c r="E854" s="32"/>
      <c r="F854" s="32" t="s">
        <v>1038</v>
      </c>
      <c r="G854" s="32" t="s">
        <v>2083</v>
      </c>
      <c r="H854" s="52"/>
    </row>
    <row r="855" spans="1:8" ht="15" customHeight="1" x14ac:dyDescent="0.3">
      <c r="A855" s="52"/>
      <c r="B855" s="32">
        <v>852</v>
      </c>
      <c r="C855" s="32" t="s">
        <v>1039</v>
      </c>
      <c r="D855" s="32" t="s">
        <v>2730</v>
      </c>
      <c r="E855" s="32"/>
      <c r="F855" s="32" t="s">
        <v>1040</v>
      </c>
      <c r="G855" s="32" t="s">
        <v>2081</v>
      </c>
      <c r="H855" s="52"/>
    </row>
    <row r="856" spans="1:8" ht="15" customHeight="1" x14ac:dyDescent="0.3">
      <c r="A856" s="52"/>
      <c r="B856" s="32">
        <v>853</v>
      </c>
      <c r="C856" s="32" t="s">
        <v>1041</v>
      </c>
      <c r="D856" s="32" t="s">
        <v>2730</v>
      </c>
      <c r="E856" s="32"/>
      <c r="F856" s="32" t="s">
        <v>1042</v>
      </c>
      <c r="G856" s="32" t="s">
        <v>2083</v>
      </c>
      <c r="H856" s="52"/>
    </row>
    <row r="857" spans="1:8" ht="15" customHeight="1" x14ac:dyDescent="0.3">
      <c r="A857" s="52"/>
      <c r="B857" s="32">
        <v>854</v>
      </c>
      <c r="C857" s="32" t="s">
        <v>2523</v>
      </c>
      <c r="D857" s="32" t="s">
        <v>2730</v>
      </c>
      <c r="E857" s="32"/>
      <c r="F857" s="32" t="s">
        <v>1043</v>
      </c>
      <c r="G857" s="32" t="s">
        <v>2083</v>
      </c>
      <c r="H857" s="52"/>
    </row>
    <row r="858" spans="1:8" ht="15" customHeight="1" x14ac:dyDescent="0.3">
      <c r="A858" s="52"/>
      <c r="B858" s="32">
        <v>855</v>
      </c>
      <c r="C858" s="32" t="s">
        <v>1044</v>
      </c>
      <c r="D858" s="32" t="s">
        <v>2730</v>
      </c>
      <c r="E858" s="32"/>
      <c r="F858" s="32" t="s">
        <v>1045</v>
      </c>
      <c r="G858" s="32" t="s">
        <v>2083</v>
      </c>
      <c r="H858" s="52"/>
    </row>
    <row r="859" spans="1:8" ht="15" customHeight="1" x14ac:dyDescent="0.3">
      <c r="A859" s="52"/>
      <c r="B859" s="32">
        <v>856</v>
      </c>
      <c r="C859" s="32" t="s">
        <v>2524</v>
      </c>
      <c r="D859" s="32" t="s">
        <v>2730</v>
      </c>
      <c r="E859" s="32"/>
      <c r="F859" s="32" t="s">
        <v>1046</v>
      </c>
      <c r="G859" s="32" t="s">
        <v>2081</v>
      </c>
      <c r="H859" s="52"/>
    </row>
    <row r="860" spans="1:8" ht="15" customHeight="1" x14ac:dyDescent="0.3">
      <c r="A860" s="52"/>
      <c r="B860" s="32">
        <v>857</v>
      </c>
      <c r="C860" s="32" t="s">
        <v>1047</v>
      </c>
      <c r="D860" s="32" t="s">
        <v>2730</v>
      </c>
      <c r="E860" s="32"/>
      <c r="F860" s="32" t="s">
        <v>1048</v>
      </c>
      <c r="G860" s="32" t="s">
        <v>2081</v>
      </c>
      <c r="H860" s="52"/>
    </row>
    <row r="861" spans="1:8" ht="15" customHeight="1" x14ac:dyDescent="0.3">
      <c r="A861" s="52"/>
      <c r="B861" s="32">
        <v>858</v>
      </c>
      <c r="C861" s="32" t="s">
        <v>1049</v>
      </c>
      <c r="D861" s="32" t="s">
        <v>2730</v>
      </c>
      <c r="E861" s="32"/>
      <c r="F861" s="32" t="s">
        <v>1050</v>
      </c>
      <c r="G861" s="32" t="s">
        <v>2081</v>
      </c>
      <c r="H861" s="52"/>
    </row>
    <row r="862" spans="1:8" ht="15" customHeight="1" x14ac:dyDescent="0.3">
      <c r="A862" s="52"/>
      <c r="B862" s="32">
        <v>859</v>
      </c>
      <c r="C862" s="32" t="s">
        <v>1051</v>
      </c>
      <c r="D862" s="32" t="s">
        <v>2730</v>
      </c>
      <c r="E862" s="32"/>
      <c r="F862" s="32" t="s">
        <v>1052</v>
      </c>
      <c r="G862" s="32" t="s">
        <v>2083</v>
      </c>
      <c r="H862" s="52"/>
    </row>
    <row r="863" spans="1:8" ht="15" customHeight="1" x14ac:dyDescent="0.3">
      <c r="A863" s="52"/>
      <c r="B863" s="32">
        <v>860</v>
      </c>
      <c r="C863" s="32" t="s">
        <v>2525</v>
      </c>
      <c r="D863" s="32" t="s">
        <v>2730</v>
      </c>
      <c r="E863" s="32"/>
      <c r="F863" s="32" t="s">
        <v>1053</v>
      </c>
      <c r="G863" s="32" t="s">
        <v>2083</v>
      </c>
      <c r="H863" s="52"/>
    </row>
    <row r="864" spans="1:8" ht="15" customHeight="1" x14ac:dyDescent="0.3">
      <c r="A864" s="52"/>
      <c r="B864" s="32">
        <v>861</v>
      </c>
      <c r="C864" s="32" t="s">
        <v>1054</v>
      </c>
      <c r="D864" s="32" t="s">
        <v>2730</v>
      </c>
      <c r="E864" s="32"/>
      <c r="F864" s="32" t="s">
        <v>1055</v>
      </c>
      <c r="G864" s="32" t="s">
        <v>2081</v>
      </c>
      <c r="H864" s="52"/>
    </row>
    <row r="865" spans="1:8" ht="15" customHeight="1" x14ac:dyDescent="0.3">
      <c r="A865" s="52"/>
      <c r="B865" s="32">
        <v>862</v>
      </c>
      <c r="C865" s="32" t="s">
        <v>1056</v>
      </c>
      <c r="D865" s="32" t="s">
        <v>2730</v>
      </c>
      <c r="E865" s="32"/>
      <c r="F865" s="32" t="s">
        <v>1057</v>
      </c>
      <c r="G865" s="32" t="s">
        <v>2083</v>
      </c>
      <c r="H865" s="52"/>
    </row>
    <row r="866" spans="1:8" ht="15" customHeight="1" x14ac:dyDescent="0.3">
      <c r="A866" s="52"/>
      <c r="B866" s="32">
        <v>863</v>
      </c>
      <c r="C866" s="32" t="s">
        <v>1058</v>
      </c>
      <c r="D866" s="32" t="s">
        <v>2730</v>
      </c>
      <c r="E866" s="32"/>
      <c r="F866" s="32" t="s">
        <v>1059</v>
      </c>
      <c r="G866" s="32" t="s">
        <v>2083</v>
      </c>
      <c r="H866" s="52"/>
    </row>
    <row r="867" spans="1:8" ht="15" customHeight="1" x14ac:dyDescent="0.3">
      <c r="A867" s="52"/>
      <c r="B867" s="32">
        <v>864</v>
      </c>
      <c r="C867" s="32" t="s">
        <v>1060</v>
      </c>
      <c r="D867" s="32" t="s">
        <v>2730</v>
      </c>
      <c r="E867" s="32"/>
      <c r="F867" s="32" t="s">
        <v>1061</v>
      </c>
      <c r="G867" s="32" t="s">
        <v>2081</v>
      </c>
      <c r="H867" s="52"/>
    </row>
    <row r="868" spans="1:8" ht="15" customHeight="1" x14ac:dyDescent="0.3">
      <c r="A868" s="52"/>
      <c r="B868" s="32">
        <v>865</v>
      </c>
      <c r="C868" s="32" t="s">
        <v>2526</v>
      </c>
      <c r="D868" s="32" t="s">
        <v>2714</v>
      </c>
      <c r="E868" s="32"/>
      <c r="F868" s="32" t="s">
        <v>1062</v>
      </c>
      <c r="G868" s="32" t="s">
        <v>2083</v>
      </c>
      <c r="H868" s="52"/>
    </row>
    <row r="869" spans="1:8" ht="15" customHeight="1" x14ac:dyDescent="0.3">
      <c r="A869" s="52"/>
      <c r="B869" s="32">
        <v>866</v>
      </c>
      <c r="C869" s="32" t="s">
        <v>2527</v>
      </c>
      <c r="D869" s="32" t="s">
        <v>2714</v>
      </c>
      <c r="E869" s="32"/>
      <c r="F869" s="32" t="s">
        <v>1063</v>
      </c>
      <c r="G869" s="32" t="s">
        <v>2083</v>
      </c>
      <c r="H869" s="52"/>
    </row>
    <row r="870" spans="1:8" ht="15" customHeight="1" x14ac:dyDescent="0.3">
      <c r="A870" s="52"/>
      <c r="B870" s="32">
        <v>867</v>
      </c>
      <c r="C870" s="32" t="s">
        <v>1064</v>
      </c>
      <c r="D870" s="32" t="s">
        <v>2714</v>
      </c>
      <c r="E870" s="32"/>
      <c r="F870" s="32" t="s">
        <v>1065</v>
      </c>
      <c r="G870" s="32" t="s">
        <v>2083</v>
      </c>
      <c r="H870" s="52"/>
    </row>
    <row r="871" spans="1:8" ht="15" customHeight="1" x14ac:dyDescent="0.3">
      <c r="A871" s="52"/>
      <c r="B871" s="32">
        <v>868</v>
      </c>
      <c r="C871" s="32" t="s">
        <v>2528</v>
      </c>
      <c r="D871" s="32" t="s">
        <v>2714</v>
      </c>
      <c r="E871" s="32"/>
      <c r="F871" s="32" t="s">
        <v>1066</v>
      </c>
      <c r="G871" s="32" t="s">
        <v>2083</v>
      </c>
      <c r="H871" s="52"/>
    </row>
    <row r="872" spans="1:8" ht="15" customHeight="1" x14ac:dyDescent="0.3">
      <c r="A872" s="52"/>
      <c r="B872" s="32">
        <v>869</v>
      </c>
      <c r="C872" s="32" t="s">
        <v>1067</v>
      </c>
      <c r="D872" s="32" t="s">
        <v>2714</v>
      </c>
      <c r="E872" s="32"/>
      <c r="F872" s="32" t="s">
        <v>1068</v>
      </c>
      <c r="G872" s="32" t="s">
        <v>2083</v>
      </c>
      <c r="H872" s="52"/>
    </row>
    <row r="873" spans="1:8" ht="15" customHeight="1" x14ac:dyDescent="0.3">
      <c r="A873" s="52"/>
      <c r="B873" s="32">
        <v>870</v>
      </c>
      <c r="C873" s="32" t="s">
        <v>1069</v>
      </c>
      <c r="D873" s="32" t="s">
        <v>2714</v>
      </c>
      <c r="E873" s="32"/>
      <c r="F873" s="32" t="s">
        <v>1070</v>
      </c>
      <c r="G873" s="32" t="s">
        <v>2083</v>
      </c>
      <c r="H873" s="52"/>
    </row>
    <row r="874" spans="1:8" ht="15" customHeight="1" x14ac:dyDescent="0.3">
      <c r="A874" s="52"/>
      <c r="B874" s="32">
        <v>871</v>
      </c>
      <c r="C874" s="32" t="s">
        <v>1071</v>
      </c>
      <c r="D874" s="32" t="s">
        <v>2714</v>
      </c>
      <c r="E874" s="32"/>
      <c r="F874" s="32" t="s">
        <v>1072</v>
      </c>
      <c r="G874" s="32" t="s">
        <v>2083</v>
      </c>
      <c r="H874" s="52"/>
    </row>
    <row r="875" spans="1:8" ht="15" customHeight="1" x14ac:dyDescent="0.3">
      <c r="A875" s="52"/>
      <c r="B875" s="32">
        <v>872</v>
      </c>
      <c r="C875" s="32" t="s">
        <v>1073</v>
      </c>
      <c r="D875" s="32" t="s">
        <v>2714</v>
      </c>
      <c r="E875" s="32"/>
      <c r="F875" s="32" t="s">
        <v>1074</v>
      </c>
      <c r="G875" s="32" t="s">
        <v>2083</v>
      </c>
      <c r="H875" s="52"/>
    </row>
    <row r="876" spans="1:8" ht="15" customHeight="1" x14ac:dyDescent="0.3">
      <c r="A876" s="52"/>
      <c r="B876" s="32">
        <v>873</v>
      </c>
      <c r="C876" s="32" t="s">
        <v>1075</v>
      </c>
      <c r="D876" s="32" t="s">
        <v>2714</v>
      </c>
      <c r="E876" s="32"/>
      <c r="F876" s="32" t="s">
        <v>1076</v>
      </c>
      <c r="G876" s="32" t="s">
        <v>2083</v>
      </c>
      <c r="H876" s="52"/>
    </row>
    <row r="877" spans="1:8" ht="15" customHeight="1" x14ac:dyDescent="0.3">
      <c r="A877" s="52"/>
      <c r="B877" s="32">
        <v>874</v>
      </c>
      <c r="C877" s="32" t="s">
        <v>1077</v>
      </c>
      <c r="D877" s="32" t="s">
        <v>2714</v>
      </c>
      <c r="E877" s="32"/>
      <c r="F877" s="32" t="s">
        <v>1078</v>
      </c>
      <c r="G877" s="32" t="s">
        <v>2083</v>
      </c>
      <c r="H877" s="52"/>
    </row>
    <row r="878" spans="1:8" ht="15" customHeight="1" x14ac:dyDescent="0.3">
      <c r="A878" s="52"/>
      <c r="B878" s="32">
        <v>875</v>
      </c>
      <c r="C878" s="32" t="s">
        <v>1079</v>
      </c>
      <c r="D878" s="32" t="s">
        <v>2714</v>
      </c>
      <c r="E878" s="32"/>
      <c r="F878" s="32" t="s">
        <v>1080</v>
      </c>
      <c r="G878" s="32" t="s">
        <v>2083</v>
      </c>
      <c r="H878" s="52"/>
    </row>
    <row r="879" spans="1:8" ht="15" customHeight="1" x14ac:dyDescent="0.3">
      <c r="A879" s="52"/>
      <c r="B879" s="32">
        <v>876</v>
      </c>
      <c r="C879" s="32" t="s">
        <v>2529</v>
      </c>
      <c r="D879" s="32" t="s">
        <v>2714</v>
      </c>
      <c r="E879" s="32"/>
      <c r="F879" s="32" t="s">
        <v>1081</v>
      </c>
      <c r="G879" s="32" t="s">
        <v>2081</v>
      </c>
      <c r="H879" s="52"/>
    </row>
    <row r="880" spans="1:8" ht="15" customHeight="1" x14ac:dyDescent="0.3">
      <c r="A880" s="52"/>
      <c r="B880" s="32">
        <v>877</v>
      </c>
      <c r="C880" s="32" t="s">
        <v>2530</v>
      </c>
      <c r="D880" s="32" t="s">
        <v>2714</v>
      </c>
      <c r="E880" s="32"/>
      <c r="F880" s="32" t="s">
        <v>1082</v>
      </c>
      <c r="G880" s="32" t="s">
        <v>2083</v>
      </c>
      <c r="H880" s="52"/>
    </row>
    <row r="881" spans="1:8" ht="15" customHeight="1" x14ac:dyDescent="0.3">
      <c r="A881" s="52"/>
      <c r="B881" s="32">
        <v>878</v>
      </c>
      <c r="C881" s="32" t="s">
        <v>2531</v>
      </c>
      <c r="D881" s="32" t="s">
        <v>2714</v>
      </c>
      <c r="E881" s="32"/>
      <c r="F881" s="32" t="s">
        <v>1083</v>
      </c>
      <c r="G881" s="32" t="s">
        <v>2083</v>
      </c>
      <c r="H881" s="52"/>
    </row>
    <row r="882" spans="1:8" ht="15" customHeight="1" x14ac:dyDescent="0.3">
      <c r="A882" s="52"/>
      <c r="B882" s="32">
        <v>879</v>
      </c>
      <c r="C882" s="32" t="s">
        <v>2532</v>
      </c>
      <c r="D882" s="32" t="s">
        <v>2714</v>
      </c>
      <c r="E882" s="32"/>
      <c r="F882" s="32" t="s">
        <v>1084</v>
      </c>
      <c r="G882" s="32" t="s">
        <v>2083</v>
      </c>
      <c r="H882" s="52"/>
    </row>
    <row r="883" spans="1:8" ht="15" customHeight="1" x14ac:dyDescent="0.3">
      <c r="A883" s="52"/>
      <c r="B883" s="32">
        <v>880</v>
      </c>
      <c r="C883" s="32" t="s">
        <v>2533</v>
      </c>
      <c r="D883" s="32" t="s">
        <v>2714</v>
      </c>
      <c r="E883" s="32"/>
      <c r="F883" s="32" t="s">
        <v>1085</v>
      </c>
      <c r="G883" s="32" t="s">
        <v>2083</v>
      </c>
      <c r="H883" s="52"/>
    </row>
    <row r="884" spans="1:8" ht="15" customHeight="1" x14ac:dyDescent="0.3">
      <c r="A884" s="52"/>
      <c r="B884" s="32">
        <v>881</v>
      </c>
      <c r="C884" s="32" t="s">
        <v>1086</v>
      </c>
      <c r="D884" s="32" t="s">
        <v>2714</v>
      </c>
      <c r="E884" s="32"/>
      <c r="F884" s="32" t="s">
        <v>1087</v>
      </c>
      <c r="G884" s="32" t="s">
        <v>2083</v>
      </c>
      <c r="H884" s="52"/>
    </row>
    <row r="885" spans="1:8" ht="15" customHeight="1" x14ac:dyDescent="0.3">
      <c r="A885" s="52"/>
      <c r="B885" s="32">
        <v>882</v>
      </c>
      <c r="C885" s="32" t="s">
        <v>1088</v>
      </c>
      <c r="D885" s="32" t="s">
        <v>2714</v>
      </c>
      <c r="E885" s="32"/>
      <c r="F885" s="32" t="s">
        <v>1089</v>
      </c>
      <c r="G885" s="32" t="s">
        <v>2083</v>
      </c>
      <c r="H885" s="52"/>
    </row>
    <row r="886" spans="1:8" ht="15" customHeight="1" x14ac:dyDescent="0.3">
      <c r="A886" s="52"/>
      <c r="B886" s="32">
        <v>883</v>
      </c>
      <c r="C886" s="32" t="s">
        <v>2534</v>
      </c>
      <c r="D886" s="32" t="s">
        <v>2714</v>
      </c>
      <c r="E886" s="32"/>
      <c r="F886" s="32" t="s">
        <v>1090</v>
      </c>
      <c r="G886" s="32" t="s">
        <v>2083</v>
      </c>
      <c r="H886" s="52"/>
    </row>
    <row r="887" spans="1:8" ht="15" customHeight="1" x14ac:dyDescent="0.3">
      <c r="A887" s="52"/>
      <c r="B887" s="32">
        <v>884</v>
      </c>
      <c r="C887" s="32" t="s">
        <v>1091</v>
      </c>
      <c r="D887" s="32" t="s">
        <v>2714</v>
      </c>
      <c r="E887" s="32"/>
      <c r="F887" s="32" t="s">
        <v>1092</v>
      </c>
      <c r="G887" s="32" t="s">
        <v>2083</v>
      </c>
      <c r="H887" s="52"/>
    </row>
    <row r="888" spans="1:8" ht="15" customHeight="1" x14ac:dyDescent="0.3">
      <c r="A888" s="52"/>
      <c r="B888" s="32">
        <v>885</v>
      </c>
      <c r="C888" s="32" t="s">
        <v>1093</v>
      </c>
      <c r="D888" s="32" t="s">
        <v>2714</v>
      </c>
      <c r="E888" s="32"/>
      <c r="F888" s="32" t="s">
        <v>1094</v>
      </c>
      <c r="G888" s="32" t="s">
        <v>2083</v>
      </c>
      <c r="H888" s="52"/>
    </row>
    <row r="889" spans="1:8" ht="15" customHeight="1" x14ac:dyDescent="0.3">
      <c r="A889" s="52"/>
      <c r="B889" s="32">
        <v>886</v>
      </c>
      <c r="C889" s="32" t="s">
        <v>1095</v>
      </c>
      <c r="D889" s="32" t="s">
        <v>2714</v>
      </c>
      <c r="E889" s="32"/>
      <c r="F889" s="32" t="s">
        <v>1096</v>
      </c>
      <c r="G889" s="32" t="s">
        <v>2083</v>
      </c>
      <c r="H889" s="52"/>
    </row>
    <row r="890" spans="1:8" ht="15" customHeight="1" x14ac:dyDescent="0.3">
      <c r="A890" s="52"/>
      <c r="B890" s="32">
        <v>887</v>
      </c>
      <c r="C890" s="32" t="s">
        <v>1097</v>
      </c>
      <c r="D890" s="32" t="s">
        <v>2714</v>
      </c>
      <c r="E890" s="32"/>
      <c r="F890" s="32" t="s">
        <v>1098</v>
      </c>
      <c r="G890" s="32" t="s">
        <v>2083</v>
      </c>
      <c r="H890" s="52"/>
    </row>
    <row r="891" spans="1:8" ht="15" customHeight="1" x14ac:dyDescent="0.3">
      <c r="A891" s="52"/>
      <c r="B891" s="32">
        <v>888</v>
      </c>
      <c r="C891" s="32" t="s">
        <v>1099</v>
      </c>
      <c r="D891" s="32" t="s">
        <v>2714</v>
      </c>
      <c r="E891" s="32"/>
      <c r="F891" s="32" t="s">
        <v>1100</v>
      </c>
      <c r="G891" s="32" t="s">
        <v>2081</v>
      </c>
      <c r="H891" s="52"/>
    </row>
    <row r="892" spans="1:8" ht="15" customHeight="1" x14ac:dyDescent="0.3">
      <c r="A892" s="52"/>
      <c r="B892" s="32">
        <v>889</v>
      </c>
      <c r="C892" s="32" t="s">
        <v>1101</v>
      </c>
      <c r="D892" s="32" t="s">
        <v>2714</v>
      </c>
      <c r="E892" s="32"/>
      <c r="F892" s="32" t="s">
        <v>1102</v>
      </c>
      <c r="G892" s="32" t="s">
        <v>2081</v>
      </c>
      <c r="H892" s="52"/>
    </row>
    <row r="893" spans="1:8" ht="15" customHeight="1" x14ac:dyDescent="0.3">
      <c r="A893" s="52"/>
      <c r="B893" s="32">
        <v>890</v>
      </c>
      <c r="C893" s="32" t="s">
        <v>1103</v>
      </c>
      <c r="D893" s="32" t="s">
        <v>963</v>
      </c>
      <c r="E893" s="32"/>
      <c r="F893" s="32" t="s">
        <v>1104</v>
      </c>
      <c r="G893" s="32" t="s">
        <v>2081</v>
      </c>
      <c r="H893" s="52"/>
    </row>
    <row r="894" spans="1:8" ht="15" customHeight="1" x14ac:dyDescent="0.3">
      <c r="A894" s="52"/>
      <c r="B894" s="32">
        <v>891</v>
      </c>
      <c r="C894" s="32" t="s">
        <v>1105</v>
      </c>
      <c r="D894" s="32" t="s">
        <v>963</v>
      </c>
      <c r="E894" s="32"/>
      <c r="F894" s="32" t="s">
        <v>1106</v>
      </c>
      <c r="G894" s="32" t="s">
        <v>2081</v>
      </c>
      <c r="H894" s="52"/>
    </row>
    <row r="895" spans="1:8" ht="15" customHeight="1" x14ac:dyDescent="0.3">
      <c r="A895" s="52"/>
      <c r="B895" s="32">
        <v>892</v>
      </c>
      <c r="C895" s="32" t="s">
        <v>1107</v>
      </c>
      <c r="D895" s="32" t="s">
        <v>963</v>
      </c>
      <c r="E895" s="32"/>
      <c r="F895" s="32" t="s">
        <v>1108</v>
      </c>
      <c r="G895" s="32" t="s">
        <v>2081</v>
      </c>
      <c r="H895" s="52"/>
    </row>
    <row r="896" spans="1:8" ht="15" customHeight="1" x14ac:dyDescent="0.3">
      <c r="A896" s="52"/>
      <c r="B896" s="32">
        <v>893</v>
      </c>
      <c r="C896" s="32" t="s">
        <v>1109</v>
      </c>
      <c r="D896" s="32" t="s">
        <v>963</v>
      </c>
      <c r="E896" s="32"/>
      <c r="F896" s="32" t="s">
        <v>1110</v>
      </c>
      <c r="G896" s="32" t="s">
        <v>2083</v>
      </c>
      <c r="H896" s="52"/>
    </row>
    <row r="897" spans="1:8" ht="15" customHeight="1" x14ac:dyDescent="0.3">
      <c r="A897" s="52"/>
      <c r="B897" s="32">
        <v>894</v>
      </c>
      <c r="C897" s="32" t="s">
        <v>1111</v>
      </c>
      <c r="D897" s="32" t="s">
        <v>963</v>
      </c>
      <c r="E897" s="32"/>
      <c r="F897" s="32" t="s">
        <v>1112</v>
      </c>
      <c r="G897" s="32" t="s">
        <v>2081</v>
      </c>
      <c r="H897" s="52"/>
    </row>
    <row r="898" spans="1:8" ht="15" customHeight="1" x14ac:dyDescent="0.3">
      <c r="A898" s="52"/>
      <c r="B898" s="32">
        <v>895</v>
      </c>
      <c r="C898" s="32" t="s">
        <v>1113</v>
      </c>
      <c r="D898" s="32" t="s">
        <v>963</v>
      </c>
      <c r="E898" s="32"/>
      <c r="F898" s="32" t="s">
        <v>1114</v>
      </c>
      <c r="G898" s="32" t="s">
        <v>2081</v>
      </c>
      <c r="H898" s="52"/>
    </row>
    <row r="899" spans="1:8" ht="15" customHeight="1" x14ac:dyDescent="0.3">
      <c r="A899" s="52"/>
      <c r="B899" s="32">
        <v>896</v>
      </c>
      <c r="C899" s="32" t="s">
        <v>1115</v>
      </c>
      <c r="D899" s="32" t="s">
        <v>963</v>
      </c>
      <c r="E899" s="32"/>
      <c r="F899" s="32" t="s">
        <v>1116</v>
      </c>
      <c r="G899" s="32" t="s">
        <v>2083</v>
      </c>
      <c r="H899" s="52"/>
    </row>
    <row r="900" spans="1:8" ht="15" customHeight="1" x14ac:dyDescent="0.3">
      <c r="A900" s="52"/>
      <c r="B900" s="32">
        <v>897</v>
      </c>
      <c r="C900" s="32" t="s">
        <v>1117</v>
      </c>
      <c r="D900" s="32" t="s">
        <v>963</v>
      </c>
      <c r="E900" s="32"/>
      <c r="F900" s="32" t="s">
        <v>1118</v>
      </c>
      <c r="G900" s="32" t="s">
        <v>2083</v>
      </c>
      <c r="H900" s="52"/>
    </row>
    <row r="901" spans="1:8" ht="15" customHeight="1" x14ac:dyDescent="0.3">
      <c r="A901" s="52"/>
      <c r="B901" s="32">
        <v>898</v>
      </c>
      <c r="C901" s="32" t="s">
        <v>1119</v>
      </c>
      <c r="D901" s="32" t="s">
        <v>963</v>
      </c>
      <c r="E901" s="32"/>
      <c r="F901" s="32" t="s">
        <v>1120</v>
      </c>
      <c r="G901" s="32" t="s">
        <v>2083</v>
      </c>
      <c r="H901" s="52"/>
    </row>
    <row r="902" spans="1:8" ht="15" customHeight="1" x14ac:dyDescent="0.3">
      <c r="A902" s="52"/>
      <c r="B902" s="32">
        <v>899</v>
      </c>
      <c r="C902" s="32" t="s">
        <v>1121</v>
      </c>
      <c r="D902" s="32" t="s">
        <v>963</v>
      </c>
      <c r="E902" s="32"/>
      <c r="F902" s="32" t="s">
        <v>1122</v>
      </c>
      <c r="G902" s="32" t="s">
        <v>2083</v>
      </c>
      <c r="H902" s="52"/>
    </row>
    <row r="903" spans="1:8" ht="15" customHeight="1" x14ac:dyDescent="0.3">
      <c r="A903" s="52"/>
      <c r="B903" s="32">
        <v>900</v>
      </c>
      <c r="C903" s="32" t="s">
        <v>1123</v>
      </c>
      <c r="D903" s="32" t="s">
        <v>963</v>
      </c>
      <c r="E903" s="32"/>
      <c r="F903" s="32" t="s">
        <v>1124</v>
      </c>
      <c r="G903" s="32" t="s">
        <v>2083</v>
      </c>
      <c r="H903" s="52"/>
    </row>
    <row r="904" spans="1:8" ht="15" customHeight="1" x14ac:dyDescent="0.3">
      <c r="A904" s="52"/>
      <c r="B904" s="32">
        <v>901</v>
      </c>
      <c r="C904" s="32" t="s">
        <v>1125</v>
      </c>
      <c r="D904" s="32" t="s">
        <v>963</v>
      </c>
      <c r="E904" s="32"/>
      <c r="F904" s="32" t="s">
        <v>1126</v>
      </c>
      <c r="G904" s="32" t="s">
        <v>2083</v>
      </c>
      <c r="H904" s="52"/>
    </row>
    <row r="905" spans="1:8" ht="15" customHeight="1" x14ac:dyDescent="0.3">
      <c r="A905" s="52"/>
      <c r="B905" s="32">
        <v>902</v>
      </c>
      <c r="C905" s="32" t="s">
        <v>1127</v>
      </c>
      <c r="D905" s="32" t="s">
        <v>963</v>
      </c>
      <c r="E905" s="32"/>
      <c r="F905" s="32" t="s">
        <v>1128</v>
      </c>
      <c r="G905" s="32" t="s">
        <v>2083</v>
      </c>
      <c r="H905" s="52"/>
    </row>
    <row r="906" spans="1:8" ht="15" customHeight="1" x14ac:dyDescent="0.3">
      <c r="A906" s="52"/>
      <c r="B906" s="32">
        <v>903</v>
      </c>
      <c r="C906" s="32" t="s">
        <v>1129</v>
      </c>
      <c r="D906" s="32" t="s">
        <v>963</v>
      </c>
      <c r="E906" s="32"/>
      <c r="F906" s="32" t="s">
        <v>1130</v>
      </c>
      <c r="G906" s="32" t="s">
        <v>2081</v>
      </c>
      <c r="H906" s="52"/>
    </row>
    <row r="907" spans="1:8" ht="15" customHeight="1" x14ac:dyDescent="0.3">
      <c r="A907" s="52"/>
      <c r="B907" s="32">
        <v>904</v>
      </c>
      <c r="C907" s="32" t="s">
        <v>1131</v>
      </c>
      <c r="D907" s="32" t="s">
        <v>2729</v>
      </c>
      <c r="E907" s="32"/>
      <c r="F907" s="32" t="s">
        <v>1132</v>
      </c>
      <c r="G907" s="32" t="s">
        <v>2081</v>
      </c>
      <c r="H907" s="52"/>
    </row>
    <row r="908" spans="1:8" ht="15" customHeight="1" x14ac:dyDescent="0.3">
      <c r="A908" s="52"/>
      <c r="B908" s="32">
        <v>905</v>
      </c>
      <c r="C908" s="32" t="s">
        <v>1133</v>
      </c>
      <c r="D908" s="32" t="s">
        <v>2722</v>
      </c>
      <c r="E908" s="32"/>
      <c r="F908" s="32" t="s">
        <v>1134</v>
      </c>
      <c r="G908" s="32" t="s">
        <v>2083</v>
      </c>
      <c r="H908" s="52"/>
    </row>
    <row r="909" spans="1:8" ht="15" customHeight="1" x14ac:dyDescent="0.3">
      <c r="A909" s="52"/>
      <c r="B909" s="32">
        <v>906</v>
      </c>
      <c r="C909" s="32" t="s">
        <v>1135</v>
      </c>
      <c r="D909" s="32" t="s">
        <v>2722</v>
      </c>
      <c r="E909" s="32"/>
      <c r="F909" s="32" t="s">
        <v>1136</v>
      </c>
      <c r="G909" s="32" t="s">
        <v>2083</v>
      </c>
      <c r="H909" s="52"/>
    </row>
    <row r="910" spans="1:8" ht="15" customHeight="1" x14ac:dyDescent="0.3">
      <c r="A910" s="52"/>
      <c r="B910" s="32">
        <v>907</v>
      </c>
      <c r="C910" s="32" t="s">
        <v>2535</v>
      </c>
      <c r="D910" s="32" t="s">
        <v>2722</v>
      </c>
      <c r="E910" s="32"/>
      <c r="F910" s="32" t="s">
        <v>1137</v>
      </c>
      <c r="G910" s="32" t="s">
        <v>2081</v>
      </c>
      <c r="H910" s="52"/>
    </row>
    <row r="911" spans="1:8" ht="15" customHeight="1" x14ac:dyDescent="0.3">
      <c r="A911" s="52"/>
      <c r="B911" s="32">
        <v>908</v>
      </c>
      <c r="C911" s="32" t="s">
        <v>1138</v>
      </c>
      <c r="D911" s="32" t="s">
        <v>2722</v>
      </c>
      <c r="E911" s="32"/>
      <c r="F911" s="32" t="s">
        <v>1139</v>
      </c>
      <c r="G911" s="32" t="s">
        <v>2081</v>
      </c>
      <c r="H911" s="52"/>
    </row>
    <row r="912" spans="1:8" ht="15" customHeight="1" x14ac:dyDescent="0.3">
      <c r="A912" s="52"/>
      <c r="B912" s="32">
        <v>909</v>
      </c>
      <c r="C912" s="32" t="s">
        <v>1140</v>
      </c>
      <c r="D912" s="32" t="s">
        <v>2722</v>
      </c>
      <c r="E912" s="32"/>
      <c r="F912" s="32" t="s">
        <v>1141</v>
      </c>
      <c r="G912" s="32" t="s">
        <v>2081</v>
      </c>
      <c r="H912" s="52"/>
    </row>
    <row r="913" spans="1:8" ht="15" customHeight="1" x14ac:dyDescent="0.3">
      <c r="A913" s="52"/>
      <c r="B913" s="32">
        <v>910</v>
      </c>
      <c r="C913" s="32" t="s">
        <v>1142</v>
      </c>
      <c r="D913" s="32" t="s">
        <v>2722</v>
      </c>
      <c r="E913" s="32"/>
      <c r="F913" s="32" t="s">
        <v>1143</v>
      </c>
      <c r="G913" s="32" t="s">
        <v>2081</v>
      </c>
      <c r="H913" s="52"/>
    </row>
    <row r="914" spans="1:8" ht="15" customHeight="1" x14ac:dyDescent="0.3">
      <c r="A914" s="52"/>
      <c r="B914" s="32">
        <v>911</v>
      </c>
      <c r="C914" s="32" t="s">
        <v>1144</v>
      </c>
      <c r="D914" s="32" t="s">
        <v>2722</v>
      </c>
      <c r="E914" s="32"/>
      <c r="F914" s="32" t="s">
        <v>1145</v>
      </c>
      <c r="G914" s="32" t="s">
        <v>2081</v>
      </c>
      <c r="H914" s="52"/>
    </row>
    <row r="915" spans="1:8" ht="15" customHeight="1" x14ac:dyDescent="0.3">
      <c r="A915" s="52"/>
      <c r="B915" s="32">
        <v>912</v>
      </c>
      <c r="C915" s="32" t="s">
        <v>1146</v>
      </c>
      <c r="D915" s="32" t="s">
        <v>2722</v>
      </c>
      <c r="E915" s="32"/>
      <c r="F915" s="32" t="s">
        <v>1147</v>
      </c>
      <c r="G915" s="32" t="s">
        <v>2081</v>
      </c>
      <c r="H915" s="52"/>
    </row>
    <row r="916" spans="1:8" ht="15" customHeight="1" x14ac:dyDescent="0.3">
      <c r="A916" s="52"/>
      <c r="B916" s="32">
        <v>913</v>
      </c>
      <c r="C916" s="32" t="s">
        <v>1148</v>
      </c>
      <c r="D916" s="32" t="s">
        <v>2722</v>
      </c>
      <c r="E916" s="32"/>
      <c r="F916" s="32" t="s">
        <v>1149</v>
      </c>
      <c r="G916" s="32" t="s">
        <v>2081</v>
      </c>
      <c r="H916" s="52"/>
    </row>
    <row r="917" spans="1:8" ht="15" customHeight="1" x14ac:dyDescent="0.3">
      <c r="A917" s="52"/>
      <c r="B917" s="32">
        <v>914</v>
      </c>
      <c r="C917" s="32" t="s">
        <v>1150</v>
      </c>
      <c r="D917" s="32" t="s">
        <v>2722</v>
      </c>
      <c r="E917" s="32"/>
      <c r="F917" s="32" t="s">
        <v>1151</v>
      </c>
      <c r="G917" s="32" t="s">
        <v>2081</v>
      </c>
      <c r="H917" s="52"/>
    </row>
    <row r="918" spans="1:8" ht="15" customHeight="1" x14ac:dyDescent="0.3">
      <c r="A918" s="52"/>
      <c r="B918" s="32">
        <v>915</v>
      </c>
      <c r="C918" s="32" t="s">
        <v>1152</v>
      </c>
      <c r="D918" s="32" t="s">
        <v>2722</v>
      </c>
      <c r="E918" s="32"/>
      <c r="F918" s="32" t="s">
        <v>1153</v>
      </c>
      <c r="G918" s="32" t="s">
        <v>2081</v>
      </c>
      <c r="H918" s="52"/>
    </row>
    <row r="919" spans="1:8" ht="15" customHeight="1" x14ac:dyDescent="0.3">
      <c r="A919" s="52"/>
      <c r="B919" s="32">
        <v>916</v>
      </c>
      <c r="C919" s="32" t="s">
        <v>1154</v>
      </c>
      <c r="D919" s="32" t="s">
        <v>2722</v>
      </c>
      <c r="E919" s="32"/>
      <c r="F919" s="32" t="s">
        <v>1155</v>
      </c>
      <c r="G919" s="32" t="s">
        <v>2083</v>
      </c>
      <c r="H919" s="52"/>
    </row>
    <row r="920" spans="1:8" ht="15" customHeight="1" x14ac:dyDescent="0.3">
      <c r="A920" s="52"/>
      <c r="B920" s="32">
        <v>917</v>
      </c>
      <c r="C920" s="32" t="s">
        <v>1156</v>
      </c>
      <c r="D920" s="32" t="s">
        <v>2722</v>
      </c>
      <c r="E920" s="32"/>
      <c r="F920" s="32" t="s">
        <v>1157</v>
      </c>
      <c r="G920" s="32" t="s">
        <v>2083</v>
      </c>
      <c r="H920" s="52"/>
    </row>
    <row r="921" spans="1:8" ht="15" customHeight="1" x14ac:dyDescent="0.3">
      <c r="A921" s="52"/>
      <c r="B921" s="32">
        <v>918</v>
      </c>
      <c r="C921" s="32" t="s">
        <v>1158</v>
      </c>
      <c r="D921" s="32" t="s">
        <v>2722</v>
      </c>
      <c r="E921" s="32"/>
      <c r="F921" s="32" t="s">
        <v>1159</v>
      </c>
      <c r="G921" s="32" t="s">
        <v>2081</v>
      </c>
      <c r="H921" s="52"/>
    </row>
    <row r="922" spans="1:8" ht="15" customHeight="1" x14ac:dyDescent="0.3">
      <c r="A922" s="52"/>
      <c r="B922" s="32">
        <v>919</v>
      </c>
      <c r="C922" s="32" t="s">
        <v>1160</v>
      </c>
      <c r="D922" s="32" t="s">
        <v>2722</v>
      </c>
      <c r="E922" s="32"/>
      <c r="F922" s="32" t="s">
        <v>1161</v>
      </c>
      <c r="G922" s="32" t="s">
        <v>2081</v>
      </c>
      <c r="H922" s="52"/>
    </row>
    <row r="923" spans="1:8" ht="15" customHeight="1" x14ac:dyDescent="0.3">
      <c r="A923" s="52"/>
      <c r="B923" s="32">
        <v>920</v>
      </c>
      <c r="C923" s="32" t="s">
        <v>1162</v>
      </c>
      <c r="D923" s="32" t="s">
        <v>2722</v>
      </c>
      <c r="E923" s="32"/>
      <c r="F923" s="32" t="s">
        <v>1163</v>
      </c>
      <c r="G923" s="32" t="s">
        <v>2081</v>
      </c>
      <c r="H923" s="52"/>
    </row>
    <row r="924" spans="1:8" ht="15" customHeight="1" x14ac:dyDescent="0.3">
      <c r="A924" s="52"/>
      <c r="B924" s="32">
        <v>921</v>
      </c>
      <c r="C924" s="32" t="s">
        <v>1164</v>
      </c>
      <c r="D924" s="32" t="s">
        <v>2722</v>
      </c>
      <c r="E924" s="32"/>
      <c r="F924" s="32" t="s">
        <v>1165</v>
      </c>
      <c r="G924" s="32" t="s">
        <v>2081</v>
      </c>
      <c r="H924" s="52"/>
    </row>
    <row r="925" spans="1:8" ht="15" customHeight="1" x14ac:dyDescent="0.3">
      <c r="A925" s="52"/>
      <c r="B925" s="32">
        <v>922</v>
      </c>
      <c r="C925" s="32" t="s">
        <v>1166</v>
      </c>
      <c r="D925" s="32" t="s">
        <v>447</v>
      </c>
      <c r="E925" s="32"/>
      <c r="F925" s="32" t="s">
        <v>1167</v>
      </c>
      <c r="G925" s="32" t="s">
        <v>2080</v>
      </c>
      <c r="H925" s="52"/>
    </row>
    <row r="926" spans="1:8" ht="15" customHeight="1" x14ac:dyDescent="0.3">
      <c r="A926" s="52"/>
      <c r="B926" s="32">
        <v>923</v>
      </c>
      <c r="C926" s="32" t="s">
        <v>1168</v>
      </c>
      <c r="D926" s="32" t="s">
        <v>447</v>
      </c>
      <c r="E926" s="32"/>
      <c r="F926" s="32" t="s">
        <v>1169</v>
      </c>
      <c r="G926" s="32" t="s">
        <v>2080</v>
      </c>
      <c r="H926" s="52"/>
    </row>
    <row r="927" spans="1:8" ht="15" customHeight="1" x14ac:dyDescent="0.3">
      <c r="A927" s="52"/>
      <c r="B927" s="32">
        <v>924</v>
      </c>
      <c r="C927" s="32" t="s">
        <v>1170</v>
      </c>
      <c r="D927" s="32" t="s">
        <v>115</v>
      </c>
      <c r="E927" s="32"/>
      <c r="F927" s="32" t="s">
        <v>1171</v>
      </c>
      <c r="G927" s="32" t="s">
        <v>2081</v>
      </c>
      <c r="H927" s="52"/>
    </row>
    <row r="928" spans="1:8" ht="15" customHeight="1" x14ac:dyDescent="0.3">
      <c r="A928" s="52"/>
      <c r="B928" s="32">
        <v>925</v>
      </c>
      <c r="C928" s="32" t="s">
        <v>1172</v>
      </c>
      <c r="D928" s="32" t="s">
        <v>115</v>
      </c>
      <c r="E928" s="32"/>
      <c r="F928" s="32" t="s">
        <v>1173</v>
      </c>
      <c r="G928" s="32" t="s">
        <v>2081</v>
      </c>
      <c r="H928" s="52"/>
    </row>
    <row r="929" spans="1:8" ht="15" customHeight="1" x14ac:dyDescent="0.3">
      <c r="A929" s="52"/>
      <c r="B929" s="32">
        <v>926</v>
      </c>
      <c r="C929" s="32" t="s">
        <v>1174</v>
      </c>
      <c r="D929" s="32" t="s">
        <v>115</v>
      </c>
      <c r="E929" s="32"/>
      <c r="F929" s="32" t="s">
        <v>1175</v>
      </c>
      <c r="G929" s="32" t="s">
        <v>2081</v>
      </c>
      <c r="H929" s="52"/>
    </row>
    <row r="930" spans="1:8" ht="15" customHeight="1" x14ac:dyDescent="0.3">
      <c r="A930" s="52"/>
      <c r="B930" s="32">
        <v>927</v>
      </c>
      <c r="C930" s="32" t="s">
        <v>1176</v>
      </c>
      <c r="D930" s="32" t="s">
        <v>2731</v>
      </c>
      <c r="E930" s="32"/>
      <c r="F930" s="32" t="s">
        <v>1177</v>
      </c>
      <c r="G930" s="32" t="s">
        <v>2081</v>
      </c>
      <c r="H930" s="52"/>
    </row>
    <row r="931" spans="1:8" ht="15" customHeight="1" x14ac:dyDescent="0.3">
      <c r="A931" s="52"/>
      <c r="B931" s="32">
        <v>928</v>
      </c>
      <c r="C931" s="32" t="s">
        <v>1178</v>
      </c>
      <c r="D931" s="32" t="s">
        <v>2731</v>
      </c>
      <c r="E931" s="32"/>
      <c r="F931" s="32" t="s">
        <v>1179</v>
      </c>
      <c r="G931" s="32" t="s">
        <v>2083</v>
      </c>
      <c r="H931" s="52"/>
    </row>
    <row r="932" spans="1:8" ht="15" customHeight="1" x14ac:dyDescent="0.3">
      <c r="A932" s="52"/>
      <c r="B932" s="32">
        <v>929</v>
      </c>
      <c r="C932" s="32" t="s">
        <v>1180</v>
      </c>
      <c r="D932" s="32" t="s">
        <v>2731</v>
      </c>
      <c r="E932" s="32"/>
      <c r="F932" s="32" t="s">
        <v>1181</v>
      </c>
      <c r="G932" s="32" t="s">
        <v>2081</v>
      </c>
      <c r="H932" s="52"/>
    </row>
    <row r="933" spans="1:8" ht="15" customHeight="1" x14ac:dyDescent="0.3">
      <c r="A933" s="52"/>
      <c r="B933" s="32">
        <v>930</v>
      </c>
      <c r="C933" s="32" t="s">
        <v>1182</v>
      </c>
      <c r="D933" s="32" t="s">
        <v>2731</v>
      </c>
      <c r="E933" s="32"/>
      <c r="F933" s="32" t="s">
        <v>1183</v>
      </c>
      <c r="G933" s="32" t="s">
        <v>2083</v>
      </c>
      <c r="H933" s="52"/>
    </row>
    <row r="934" spans="1:8" ht="15" customHeight="1" x14ac:dyDescent="0.3">
      <c r="A934" s="52"/>
      <c r="B934" s="32">
        <v>931</v>
      </c>
      <c r="C934" s="32" t="s">
        <v>1184</v>
      </c>
      <c r="D934" s="32" t="s">
        <v>2731</v>
      </c>
      <c r="E934" s="32"/>
      <c r="F934" s="32" t="s">
        <v>1185</v>
      </c>
      <c r="G934" s="32" t="s">
        <v>2081</v>
      </c>
      <c r="H934" s="52"/>
    </row>
    <row r="935" spans="1:8" ht="15" customHeight="1" x14ac:dyDescent="0.3">
      <c r="A935" s="52"/>
      <c r="B935" s="32">
        <v>932</v>
      </c>
      <c r="C935" s="32" t="s">
        <v>1186</v>
      </c>
      <c r="D935" s="32" t="s">
        <v>2731</v>
      </c>
      <c r="E935" s="32"/>
      <c r="F935" s="32" t="s">
        <v>1187</v>
      </c>
      <c r="G935" s="32" t="s">
        <v>2081</v>
      </c>
      <c r="H935" s="52"/>
    </row>
    <row r="936" spans="1:8" ht="15" customHeight="1" x14ac:dyDescent="0.3">
      <c r="A936" s="52"/>
      <c r="B936" s="32">
        <v>933</v>
      </c>
      <c r="C936" s="32" t="s">
        <v>1188</v>
      </c>
      <c r="D936" s="32" t="s">
        <v>2731</v>
      </c>
      <c r="E936" s="32"/>
      <c r="F936" s="32" t="s">
        <v>1189</v>
      </c>
      <c r="G936" s="32" t="s">
        <v>2083</v>
      </c>
      <c r="H936" s="52"/>
    </row>
    <row r="937" spans="1:8" ht="15" customHeight="1" x14ac:dyDescent="0.3">
      <c r="A937" s="52"/>
      <c r="B937" s="32">
        <v>934</v>
      </c>
      <c r="C937" s="32" t="s">
        <v>1190</v>
      </c>
      <c r="D937" s="32" t="s">
        <v>2731</v>
      </c>
      <c r="E937" s="32"/>
      <c r="F937" s="32" t="s">
        <v>1191</v>
      </c>
      <c r="G937" s="32" t="s">
        <v>2081</v>
      </c>
      <c r="H937" s="52"/>
    </row>
    <row r="938" spans="1:8" ht="15" customHeight="1" x14ac:dyDescent="0.3">
      <c r="A938" s="52"/>
      <c r="B938" s="32">
        <v>935</v>
      </c>
      <c r="C938" s="32" t="s">
        <v>1192</v>
      </c>
      <c r="D938" s="32" t="s">
        <v>2703</v>
      </c>
      <c r="E938" s="32"/>
      <c r="F938" s="32" t="s">
        <v>1193</v>
      </c>
      <c r="G938" s="32" t="s">
        <v>2081</v>
      </c>
      <c r="H938" s="52"/>
    </row>
    <row r="939" spans="1:8" ht="15" customHeight="1" x14ac:dyDescent="0.3">
      <c r="A939" s="52"/>
      <c r="B939" s="32">
        <v>936</v>
      </c>
      <c r="C939" s="32" t="s">
        <v>2536</v>
      </c>
      <c r="D939" s="32" t="s">
        <v>178</v>
      </c>
      <c r="E939" s="32"/>
      <c r="F939" s="32" t="s">
        <v>1194</v>
      </c>
      <c r="G939" s="32" t="s">
        <v>2083</v>
      </c>
      <c r="H939" s="52"/>
    </row>
    <row r="940" spans="1:8" ht="15" customHeight="1" x14ac:dyDescent="0.3">
      <c r="A940" s="52"/>
      <c r="B940" s="32">
        <v>937</v>
      </c>
      <c r="C940" s="32" t="s">
        <v>2537</v>
      </c>
      <c r="D940" s="32" t="s">
        <v>2732</v>
      </c>
      <c r="E940" s="32"/>
      <c r="F940" s="32" t="s">
        <v>1195</v>
      </c>
      <c r="G940" s="32" t="s">
        <v>2081</v>
      </c>
      <c r="H940" s="52"/>
    </row>
    <row r="941" spans="1:8" ht="15" customHeight="1" x14ac:dyDescent="0.3">
      <c r="A941" s="52"/>
      <c r="B941" s="32">
        <v>938</v>
      </c>
      <c r="C941" s="32" t="s">
        <v>2538</v>
      </c>
      <c r="D941" s="32" t="s">
        <v>2732</v>
      </c>
      <c r="E941" s="32"/>
      <c r="F941" s="32" t="s">
        <v>1196</v>
      </c>
      <c r="G941" s="32" t="s">
        <v>2083</v>
      </c>
      <c r="H941" s="52"/>
    </row>
    <row r="942" spans="1:8" ht="15" customHeight="1" x14ac:dyDescent="0.3">
      <c r="A942" s="52"/>
      <c r="B942" s="32">
        <v>939</v>
      </c>
      <c r="C942" s="32" t="s">
        <v>2539</v>
      </c>
      <c r="D942" s="32" t="s">
        <v>2732</v>
      </c>
      <c r="E942" s="32"/>
      <c r="F942" s="32" t="s">
        <v>1197</v>
      </c>
      <c r="G942" s="32" t="s">
        <v>2083</v>
      </c>
      <c r="H942" s="52"/>
    </row>
    <row r="943" spans="1:8" ht="15" customHeight="1" x14ac:dyDescent="0.3">
      <c r="A943" s="52"/>
      <c r="B943" s="32">
        <v>940</v>
      </c>
      <c r="C943" s="32" t="s">
        <v>2540</v>
      </c>
      <c r="D943" s="32" t="s">
        <v>2732</v>
      </c>
      <c r="E943" s="32"/>
      <c r="F943" s="32" t="s">
        <v>1198</v>
      </c>
      <c r="G943" s="32" t="s">
        <v>2083</v>
      </c>
      <c r="H943" s="52"/>
    </row>
    <row r="944" spans="1:8" ht="15" customHeight="1" x14ac:dyDescent="0.3">
      <c r="A944" s="52"/>
      <c r="B944" s="32">
        <v>941</v>
      </c>
      <c r="C944" s="32" t="s">
        <v>2541</v>
      </c>
      <c r="D944" s="32" t="s">
        <v>2732</v>
      </c>
      <c r="E944" s="32"/>
      <c r="F944" s="32" t="s">
        <v>1199</v>
      </c>
      <c r="G944" s="32" t="s">
        <v>2083</v>
      </c>
      <c r="H944" s="52"/>
    </row>
    <row r="945" spans="1:8" ht="15" customHeight="1" x14ac:dyDescent="0.3">
      <c r="A945" s="52"/>
      <c r="B945" s="32">
        <v>942</v>
      </c>
      <c r="C945" s="32" t="s">
        <v>2542</v>
      </c>
      <c r="D945" s="32" t="s">
        <v>2732</v>
      </c>
      <c r="E945" s="32"/>
      <c r="F945" s="32" t="s">
        <v>1200</v>
      </c>
      <c r="G945" s="32" t="s">
        <v>2083</v>
      </c>
      <c r="H945" s="52"/>
    </row>
    <row r="946" spans="1:8" ht="15" customHeight="1" x14ac:dyDescent="0.3">
      <c r="A946" s="52"/>
      <c r="B946" s="32">
        <v>943</v>
      </c>
      <c r="C946" s="32" t="s">
        <v>2543</v>
      </c>
      <c r="D946" s="32" t="s">
        <v>2732</v>
      </c>
      <c r="E946" s="32"/>
      <c r="F946" s="32" t="s">
        <v>1201</v>
      </c>
      <c r="G946" s="32" t="s">
        <v>2083</v>
      </c>
      <c r="H946" s="52"/>
    </row>
    <row r="947" spans="1:8" ht="15" customHeight="1" x14ac:dyDescent="0.3">
      <c r="A947" s="52"/>
      <c r="B947" s="32">
        <v>944</v>
      </c>
      <c r="C947" s="32" t="s">
        <v>2544</v>
      </c>
      <c r="D947" s="32" t="s">
        <v>2732</v>
      </c>
      <c r="E947" s="32"/>
      <c r="F947" s="32" t="s">
        <v>1202</v>
      </c>
      <c r="G947" s="32" t="s">
        <v>2083</v>
      </c>
      <c r="H947" s="52"/>
    </row>
    <row r="948" spans="1:8" ht="15" customHeight="1" x14ac:dyDescent="0.3">
      <c r="A948" s="52"/>
      <c r="B948" s="32">
        <v>945</v>
      </c>
      <c r="C948" s="32" t="s">
        <v>2545</v>
      </c>
      <c r="D948" s="32" t="s">
        <v>2732</v>
      </c>
      <c r="E948" s="32"/>
      <c r="F948" s="32" t="s">
        <v>1203</v>
      </c>
      <c r="G948" s="32" t="s">
        <v>2083</v>
      </c>
      <c r="H948" s="52"/>
    </row>
    <row r="949" spans="1:8" ht="15" customHeight="1" x14ac:dyDescent="0.3">
      <c r="A949" s="52"/>
      <c r="B949" s="32">
        <v>946</v>
      </c>
      <c r="C949" s="32" t="s">
        <v>1204</v>
      </c>
      <c r="D949" s="32" t="s">
        <v>2700</v>
      </c>
      <c r="E949" s="32"/>
      <c r="F949" s="32" t="s">
        <v>1205</v>
      </c>
      <c r="G949" s="32" t="s">
        <v>2081</v>
      </c>
      <c r="H949" s="52"/>
    </row>
    <row r="950" spans="1:8" ht="15" customHeight="1" x14ac:dyDescent="0.3">
      <c r="A950" s="52"/>
      <c r="B950" s="32">
        <v>947</v>
      </c>
      <c r="C950" s="32" t="s">
        <v>1206</v>
      </c>
      <c r="D950" s="32" t="s">
        <v>2706</v>
      </c>
      <c r="E950" s="32"/>
      <c r="F950" s="32" t="s">
        <v>1207</v>
      </c>
      <c r="G950" s="32" t="s">
        <v>2081</v>
      </c>
      <c r="H950" s="52"/>
    </row>
    <row r="951" spans="1:8" ht="15" customHeight="1" x14ac:dyDescent="0.3">
      <c r="A951" s="52"/>
      <c r="B951" s="32">
        <v>948</v>
      </c>
      <c r="C951" s="32" t="s">
        <v>1208</v>
      </c>
      <c r="D951" s="32" t="s">
        <v>2706</v>
      </c>
      <c r="E951" s="32"/>
      <c r="F951" s="32" t="s">
        <v>1209</v>
      </c>
      <c r="G951" s="32" t="s">
        <v>2081</v>
      </c>
      <c r="H951" s="52"/>
    </row>
    <row r="952" spans="1:8" ht="15" customHeight="1" x14ac:dyDescent="0.3">
      <c r="A952" s="52"/>
      <c r="B952" s="32">
        <v>949</v>
      </c>
      <c r="C952" s="32" t="s">
        <v>1210</v>
      </c>
      <c r="D952" s="32" t="s">
        <v>2706</v>
      </c>
      <c r="E952" s="32"/>
      <c r="F952" s="32" t="s">
        <v>1211</v>
      </c>
      <c r="G952" s="32" t="s">
        <v>2081</v>
      </c>
      <c r="H952" s="52"/>
    </row>
    <row r="953" spans="1:8" ht="15" customHeight="1" x14ac:dyDescent="0.3">
      <c r="A953" s="52"/>
      <c r="B953" s="32">
        <v>950</v>
      </c>
      <c r="C953" s="32" t="s">
        <v>2546</v>
      </c>
      <c r="D953" s="32" t="s">
        <v>2706</v>
      </c>
      <c r="E953" s="32"/>
      <c r="F953" s="32" t="s">
        <v>1212</v>
      </c>
      <c r="G953" s="32" t="s">
        <v>2081</v>
      </c>
      <c r="H953" s="52"/>
    </row>
    <row r="954" spans="1:8" ht="15" customHeight="1" x14ac:dyDescent="0.3">
      <c r="A954" s="52"/>
      <c r="B954" s="32">
        <v>951</v>
      </c>
      <c r="C954" s="32" t="s">
        <v>1213</v>
      </c>
      <c r="D954" s="32" t="s">
        <v>2706</v>
      </c>
      <c r="E954" s="32"/>
      <c r="F954" s="32" t="s">
        <v>1214</v>
      </c>
      <c r="G954" s="32" t="s">
        <v>2083</v>
      </c>
      <c r="H954" s="52"/>
    </row>
    <row r="955" spans="1:8" ht="15" customHeight="1" x14ac:dyDescent="0.3">
      <c r="A955" s="52"/>
      <c r="B955" s="32">
        <v>952</v>
      </c>
      <c r="C955" s="32" t="s">
        <v>1215</v>
      </c>
      <c r="D955" s="32" t="s">
        <v>2706</v>
      </c>
      <c r="E955" s="32"/>
      <c r="F955" s="32" t="s">
        <v>1216</v>
      </c>
      <c r="G955" s="32" t="s">
        <v>2083</v>
      </c>
      <c r="H955" s="52"/>
    </row>
    <row r="956" spans="1:8" ht="15" customHeight="1" x14ac:dyDescent="0.3">
      <c r="A956" s="52"/>
      <c r="B956" s="32">
        <v>953</v>
      </c>
      <c r="C956" s="32" t="s">
        <v>1217</v>
      </c>
      <c r="D956" s="32" t="s">
        <v>2706</v>
      </c>
      <c r="E956" s="32"/>
      <c r="F956" s="32" t="s">
        <v>1218</v>
      </c>
      <c r="G956" s="32" t="s">
        <v>2081</v>
      </c>
      <c r="H956" s="52"/>
    </row>
    <row r="957" spans="1:8" ht="15" customHeight="1" x14ac:dyDescent="0.3">
      <c r="A957" s="52"/>
      <c r="B957" s="32">
        <v>954</v>
      </c>
      <c r="C957" s="32" t="s">
        <v>1219</v>
      </c>
      <c r="D957" s="32" t="s">
        <v>2706</v>
      </c>
      <c r="E957" s="32"/>
      <c r="F957" s="32" t="s">
        <v>1220</v>
      </c>
      <c r="G957" s="32" t="s">
        <v>2083</v>
      </c>
      <c r="H957" s="52"/>
    </row>
    <row r="958" spans="1:8" ht="15" customHeight="1" x14ac:dyDescent="0.3">
      <c r="A958" s="52"/>
      <c r="B958" s="32">
        <v>955</v>
      </c>
      <c r="C958" s="32" t="s">
        <v>2547</v>
      </c>
      <c r="D958" s="32" t="s">
        <v>2706</v>
      </c>
      <c r="E958" s="32"/>
      <c r="F958" s="32" t="s">
        <v>2761</v>
      </c>
      <c r="G958" s="32" t="s">
        <v>2083</v>
      </c>
      <c r="H958" s="52"/>
    </row>
    <row r="959" spans="1:8" ht="15" customHeight="1" x14ac:dyDescent="0.3">
      <c r="A959" s="52"/>
      <c r="B959" s="32">
        <v>956</v>
      </c>
      <c r="C959" s="32" t="s">
        <v>2548</v>
      </c>
      <c r="D959" s="32" t="s">
        <v>2706</v>
      </c>
      <c r="E959" s="32"/>
      <c r="F959" s="32" t="s">
        <v>1221</v>
      </c>
      <c r="G959" s="32" t="s">
        <v>2081</v>
      </c>
      <c r="H959" s="52"/>
    </row>
    <row r="960" spans="1:8" ht="15" customHeight="1" x14ac:dyDescent="0.3">
      <c r="A960" s="52"/>
      <c r="B960" s="32">
        <v>957</v>
      </c>
      <c r="C960" s="32" t="s">
        <v>1934</v>
      </c>
      <c r="D960" s="32" t="s">
        <v>2706</v>
      </c>
      <c r="E960" s="32"/>
      <c r="F960" s="32" t="s">
        <v>1935</v>
      </c>
      <c r="G960" s="32" t="s">
        <v>2083</v>
      </c>
      <c r="H960" s="52"/>
    </row>
    <row r="961" spans="1:8" ht="15" customHeight="1" x14ac:dyDescent="0.3">
      <c r="A961" s="52"/>
      <c r="B961" s="32">
        <v>958</v>
      </c>
      <c r="C961" s="32" t="s">
        <v>1936</v>
      </c>
      <c r="D961" s="32" t="s">
        <v>2706</v>
      </c>
      <c r="E961" s="32"/>
      <c r="F961" s="32" t="s">
        <v>1937</v>
      </c>
      <c r="G961" s="32" t="s">
        <v>2081</v>
      </c>
      <c r="H961" s="52"/>
    </row>
    <row r="962" spans="1:8" ht="15" customHeight="1" x14ac:dyDescent="0.3">
      <c r="A962" s="52"/>
      <c r="B962" s="32">
        <v>959</v>
      </c>
      <c r="C962" s="32" t="s">
        <v>1938</v>
      </c>
      <c r="D962" s="32" t="s">
        <v>2706</v>
      </c>
      <c r="E962" s="32"/>
      <c r="F962" s="32" t="s">
        <v>1939</v>
      </c>
      <c r="G962" s="32" t="s">
        <v>2083</v>
      </c>
      <c r="H962" s="52"/>
    </row>
    <row r="963" spans="1:8" ht="15" customHeight="1" x14ac:dyDescent="0.3">
      <c r="A963" s="52"/>
      <c r="B963" s="32">
        <v>960</v>
      </c>
      <c r="C963" s="32" t="s">
        <v>1940</v>
      </c>
      <c r="D963" s="32" t="s">
        <v>2706</v>
      </c>
      <c r="E963" s="32"/>
      <c r="F963" s="32" t="s">
        <v>1941</v>
      </c>
      <c r="G963" s="32" t="s">
        <v>2083</v>
      </c>
      <c r="H963" s="52"/>
    </row>
    <row r="964" spans="1:8" ht="15" customHeight="1" x14ac:dyDescent="0.3">
      <c r="A964" s="52"/>
      <c r="B964" s="32">
        <v>961</v>
      </c>
      <c r="C964" s="32" t="s">
        <v>1942</v>
      </c>
      <c r="D964" s="32" t="s">
        <v>2706</v>
      </c>
      <c r="E964" s="32"/>
      <c r="F964" s="32" t="s">
        <v>1943</v>
      </c>
      <c r="G964" s="32" t="s">
        <v>2081</v>
      </c>
      <c r="H964" s="52"/>
    </row>
    <row r="965" spans="1:8" ht="15" customHeight="1" x14ac:dyDescent="0.3">
      <c r="A965" s="52"/>
      <c r="B965" s="32">
        <v>962</v>
      </c>
      <c r="C965" s="32" t="s">
        <v>1222</v>
      </c>
      <c r="D965" s="32" t="s">
        <v>2706</v>
      </c>
      <c r="E965" s="32"/>
      <c r="F965" s="32" t="s">
        <v>1223</v>
      </c>
      <c r="G965" s="32" t="s">
        <v>2083</v>
      </c>
      <c r="H965" s="52"/>
    </row>
    <row r="966" spans="1:8" ht="15" customHeight="1" x14ac:dyDescent="0.3">
      <c r="A966" s="52"/>
      <c r="B966" s="32">
        <v>963</v>
      </c>
      <c r="C966" s="32" t="s">
        <v>1224</v>
      </c>
      <c r="D966" s="32" t="s">
        <v>2706</v>
      </c>
      <c r="E966" s="32"/>
      <c r="F966" s="32" t="s">
        <v>1225</v>
      </c>
      <c r="G966" s="32" t="s">
        <v>2081</v>
      </c>
      <c r="H966" s="52"/>
    </row>
    <row r="967" spans="1:8" ht="15" customHeight="1" x14ac:dyDescent="0.3">
      <c r="A967" s="52"/>
      <c r="B967" s="32">
        <v>964</v>
      </c>
      <c r="C967" s="32" t="s">
        <v>2549</v>
      </c>
      <c r="D967" s="32" t="s">
        <v>2706</v>
      </c>
      <c r="E967" s="32"/>
      <c r="F967" s="32" t="s">
        <v>1226</v>
      </c>
      <c r="G967" s="32" t="s">
        <v>2081</v>
      </c>
      <c r="H967" s="52"/>
    </row>
    <row r="968" spans="1:8" ht="15" customHeight="1" x14ac:dyDescent="0.3">
      <c r="A968" s="52"/>
      <c r="B968" s="32">
        <v>965</v>
      </c>
      <c r="C968" s="32" t="s">
        <v>1227</v>
      </c>
      <c r="D968" s="32" t="s">
        <v>2706</v>
      </c>
      <c r="E968" s="32"/>
      <c r="F968" s="32" t="s">
        <v>1228</v>
      </c>
      <c r="G968" s="32" t="s">
        <v>2083</v>
      </c>
      <c r="H968" s="52"/>
    </row>
    <row r="969" spans="1:8" ht="15" customHeight="1" x14ac:dyDescent="0.3">
      <c r="A969" s="52"/>
      <c r="B969" s="32">
        <v>966</v>
      </c>
      <c r="C969" s="32" t="s">
        <v>1229</v>
      </c>
      <c r="D969" s="32" t="s">
        <v>2699</v>
      </c>
      <c r="E969" s="32"/>
      <c r="F969" s="32" t="s">
        <v>1230</v>
      </c>
      <c r="G969" s="32" t="s">
        <v>2081</v>
      </c>
      <c r="H969" s="52"/>
    </row>
    <row r="970" spans="1:8" ht="15" customHeight="1" x14ac:dyDescent="0.3">
      <c r="A970" s="52"/>
      <c r="B970" s="32">
        <v>967</v>
      </c>
      <c r="C970" s="32" t="s">
        <v>1231</v>
      </c>
      <c r="D970" s="32" t="s">
        <v>2700</v>
      </c>
      <c r="E970" s="32"/>
      <c r="F970" s="32" t="s">
        <v>1232</v>
      </c>
      <c r="G970" s="32" t="s">
        <v>2081</v>
      </c>
      <c r="H970" s="52"/>
    </row>
    <row r="971" spans="1:8" ht="15" customHeight="1" x14ac:dyDescent="0.3">
      <c r="A971" s="52"/>
      <c r="B971" s="32">
        <v>968</v>
      </c>
      <c r="C971" s="32" t="s">
        <v>1233</v>
      </c>
      <c r="D971" s="32" t="s">
        <v>2700</v>
      </c>
      <c r="E971" s="32"/>
      <c r="F971" s="32" t="s">
        <v>1234</v>
      </c>
      <c r="G971" s="32" t="s">
        <v>2081</v>
      </c>
      <c r="H971" s="52"/>
    </row>
    <row r="972" spans="1:8" ht="15" customHeight="1" x14ac:dyDescent="0.3">
      <c r="A972" s="52"/>
      <c r="B972" s="32">
        <v>969</v>
      </c>
      <c r="C972" s="32" t="s">
        <v>2550</v>
      </c>
      <c r="D972" s="32" t="s">
        <v>447</v>
      </c>
      <c r="E972" s="32"/>
      <c r="F972" s="32" t="s">
        <v>1235</v>
      </c>
      <c r="G972" s="32" t="s">
        <v>1236</v>
      </c>
      <c r="H972" s="52"/>
    </row>
    <row r="973" spans="1:8" ht="15" customHeight="1" x14ac:dyDescent="0.3">
      <c r="A973" s="52"/>
      <c r="B973" s="32">
        <v>970</v>
      </c>
      <c r="C973" s="32" t="s">
        <v>2551</v>
      </c>
      <c r="D973" s="32" t="s">
        <v>447</v>
      </c>
      <c r="E973" s="32"/>
      <c r="F973" s="32" t="s">
        <v>1237</v>
      </c>
      <c r="G973" s="32" t="s">
        <v>1236</v>
      </c>
      <c r="H973" s="52"/>
    </row>
    <row r="974" spans="1:8" ht="15" customHeight="1" x14ac:dyDescent="0.3">
      <c r="A974" s="52"/>
      <c r="B974" s="32">
        <v>971</v>
      </c>
      <c r="C974" s="32" t="s">
        <v>2552</v>
      </c>
      <c r="D974" s="32" t="s">
        <v>447</v>
      </c>
      <c r="E974" s="32"/>
      <c r="F974" s="32" t="s">
        <v>1238</v>
      </c>
      <c r="G974" s="32" t="s">
        <v>1236</v>
      </c>
      <c r="H974" s="52"/>
    </row>
    <row r="975" spans="1:8" ht="15" customHeight="1" x14ac:dyDescent="0.3">
      <c r="A975" s="52"/>
      <c r="B975" s="32">
        <v>972</v>
      </c>
      <c r="C975" s="32" t="s">
        <v>1239</v>
      </c>
      <c r="D975" s="32" t="s">
        <v>447</v>
      </c>
      <c r="E975" s="32"/>
      <c r="F975" s="32" t="s">
        <v>1240</v>
      </c>
      <c r="G975" s="32" t="s">
        <v>1236</v>
      </c>
      <c r="H975" s="52"/>
    </row>
    <row r="976" spans="1:8" ht="15" customHeight="1" x14ac:dyDescent="0.3">
      <c r="A976" s="52"/>
      <c r="B976" s="32">
        <v>973</v>
      </c>
      <c r="C976" s="32" t="s">
        <v>1241</v>
      </c>
      <c r="D976" s="32" t="s">
        <v>447</v>
      </c>
      <c r="E976" s="32"/>
      <c r="F976" s="32" t="s">
        <v>1242</v>
      </c>
      <c r="G976" s="32" t="s">
        <v>1236</v>
      </c>
      <c r="H976" s="52"/>
    </row>
    <row r="977" spans="1:8" ht="15" customHeight="1" x14ac:dyDescent="0.3">
      <c r="A977" s="52"/>
      <c r="B977" s="32">
        <v>974</v>
      </c>
      <c r="C977" s="32" t="s">
        <v>3042</v>
      </c>
      <c r="D977" s="32" t="s">
        <v>2698</v>
      </c>
      <c r="E977" s="32"/>
      <c r="F977" s="32" t="s">
        <v>1243</v>
      </c>
      <c r="G977" s="32" t="s">
        <v>2081</v>
      </c>
      <c r="H977" s="52"/>
    </row>
    <row r="978" spans="1:8" ht="15" customHeight="1" x14ac:dyDescent="0.3">
      <c r="A978" s="52"/>
      <c r="B978" s="32">
        <v>975</v>
      </c>
      <c r="C978" s="32" t="s">
        <v>1244</v>
      </c>
      <c r="D978" s="32" t="s">
        <v>348</v>
      </c>
      <c r="E978" s="32"/>
      <c r="F978" s="32" t="s">
        <v>1245</v>
      </c>
      <c r="G978" s="32" t="s">
        <v>2081</v>
      </c>
      <c r="H978" s="52"/>
    </row>
    <row r="979" spans="1:8" ht="15" customHeight="1" x14ac:dyDescent="0.3">
      <c r="A979" s="52"/>
      <c r="B979" s="32">
        <v>976</v>
      </c>
      <c r="C979" s="32" t="s">
        <v>2553</v>
      </c>
      <c r="D979" s="32" t="s">
        <v>348</v>
      </c>
      <c r="E979" s="32"/>
      <c r="F979" s="32" t="s">
        <v>1246</v>
      </c>
      <c r="G979" s="32" t="s">
        <v>2083</v>
      </c>
      <c r="H979" s="52"/>
    </row>
    <row r="980" spans="1:8" ht="15" customHeight="1" x14ac:dyDescent="0.3">
      <c r="A980" s="52"/>
      <c r="B980" s="32">
        <v>977</v>
      </c>
      <c r="C980" s="32" t="s">
        <v>2554</v>
      </c>
      <c r="D980" s="32" t="s">
        <v>348</v>
      </c>
      <c r="E980" s="32"/>
      <c r="F980" s="32" t="s">
        <v>1247</v>
      </c>
      <c r="G980" s="32" t="s">
        <v>2083</v>
      </c>
      <c r="H980" s="52"/>
    </row>
    <row r="981" spans="1:8" ht="15" customHeight="1" x14ac:dyDescent="0.3">
      <c r="A981" s="52"/>
      <c r="B981" s="32">
        <v>978</v>
      </c>
      <c r="C981" s="32" t="s">
        <v>1248</v>
      </c>
      <c r="D981" s="32" t="s">
        <v>2731</v>
      </c>
      <c r="E981" s="32"/>
      <c r="F981" s="32" t="s">
        <v>1249</v>
      </c>
      <c r="G981" s="32" t="s">
        <v>2083</v>
      </c>
      <c r="H981" s="52"/>
    </row>
    <row r="982" spans="1:8" ht="15" customHeight="1" x14ac:dyDescent="0.3">
      <c r="A982" s="52"/>
      <c r="B982" s="32">
        <v>979</v>
      </c>
      <c r="C982" s="32" t="s">
        <v>1250</v>
      </c>
      <c r="D982" s="32" t="s">
        <v>2731</v>
      </c>
      <c r="E982" s="32"/>
      <c r="F982" s="32" t="s">
        <v>1251</v>
      </c>
      <c r="G982" s="32" t="s">
        <v>2083</v>
      </c>
      <c r="H982" s="52"/>
    </row>
    <row r="983" spans="1:8" ht="15" customHeight="1" x14ac:dyDescent="0.3">
      <c r="A983" s="52"/>
      <c r="B983" s="32">
        <v>980</v>
      </c>
      <c r="C983" s="32" t="s">
        <v>1252</v>
      </c>
      <c r="D983" s="32" t="s">
        <v>2731</v>
      </c>
      <c r="E983" s="32"/>
      <c r="F983" s="32" t="s">
        <v>1253</v>
      </c>
      <c r="G983" s="32" t="s">
        <v>2083</v>
      </c>
      <c r="H983" s="52"/>
    </row>
    <row r="984" spans="1:8" ht="15" customHeight="1" x14ac:dyDescent="0.3">
      <c r="A984" s="52"/>
      <c r="B984" s="32">
        <v>981</v>
      </c>
      <c r="C984" s="32" t="s">
        <v>1254</v>
      </c>
      <c r="D984" s="32" t="s">
        <v>2731</v>
      </c>
      <c r="E984" s="32"/>
      <c r="F984" s="32" t="s">
        <v>1255</v>
      </c>
      <c r="G984" s="32" t="s">
        <v>2083</v>
      </c>
      <c r="H984" s="52"/>
    </row>
    <row r="985" spans="1:8" ht="15" customHeight="1" x14ac:dyDescent="0.3">
      <c r="A985" s="52"/>
      <c r="B985" s="32">
        <v>982</v>
      </c>
      <c r="C985" s="32" t="s">
        <v>2555</v>
      </c>
      <c r="D985" s="32" t="s">
        <v>2731</v>
      </c>
      <c r="E985" s="32"/>
      <c r="F985" s="32" t="s">
        <v>1256</v>
      </c>
      <c r="G985" s="32" t="s">
        <v>2083</v>
      </c>
      <c r="H985" s="52"/>
    </row>
    <row r="986" spans="1:8" ht="15" customHeight="1" x14ac:dyDescent="0.3">
      <c r="A986" s="52"/>
      <c r="B986" s="32">
        <v>983</v>
      </c>
      <c r="C986" s="32" t="s">
        <v>1257</v>
      </c>
      <c r="D986" s="32" t="s">
        <v>115</v>
      </c>
      <c r="E986" s="32"/>
      <c r="F986" s="32" t="s">
        <v>1258</v>
      </c>
      <c r="G986" s="32" t="s">
        <v>2081</v>
      </c>
      <c r="H986" s="52"/>
    </row>
    <row r="987" spans="1:8" ht="15" customHeight="1" x14ac:dyDescent="0.3">
      <c r="A987" s="52"/>
      <c r="B987" s="32">
        <v>984</v>
      </c>
      <c r="C987" s="32" t="s">
        <v>1259</v>
      </c>
      <c r="D987" s="32" t="s">
        <v>2733</v>
      </c>
      <c r="E987" s="32"/>
      <c r="F987" s="32" t="s">
        <v>1260</v>
      </c>
      <c r="G987" s="32" t="s">
        <v>2081</v>
      </c>
      <c r="H987" s="52"/>
    </row>
    <row r="988" spans="1:8" ht="15" customHeight="1" x14ac:dyDescent="0.3">
      <c r="A988" s="52"/>
      <c r="B988" s="32">
        <v>985</v>
      </c>
      <c r="C988" s="32" t="s">
        <v>1261</v>
      </c>
      <c r="D988" s="32" t="s">
        <v>2733</v>
      </c>
      <c r="E988" s="32"/>
      <c r="F988" s="32" t="s">
        <v>1262</v>
      </c>
      <c r="G988" s="32" t="s">
        <v>2081</v>
      </c>
      <c r="H988" s="52"/>
    </row>
    <row r="989" spans="1:8" ht="15" customHeight="1" x14ac:dyDescent="0.3">
      <c r="A989" s="52"/>
      <c r="B989" s="32">
        <v>986</v>
      </c>
      <c r="C989" s="32" t="s">
        <v>2556</v>
      </c>
      <c r="D989" s="32" t="s">
        <v>2733</v>
      </c>
      <c r="E989" s="32"/>
      <c r="F989" s="32" t="s">
        <v>1263</v>
      </c>
      <c r="G989" s="32" t="s">
        <v>2082</v>
      </c>
      <c r="H989" s="52"/>
    </row>
    <row r="990" spans="1:8" ht="15" customHeight="1" x14ac:dyDescent="0.3">
      <c r="A990" s="52"/>
      <c r="B990" s="32">
        <v>987</v>
      </c>
      <c r="C990" s="32" t="s">
        <v>2557</v>
      </c>
      <c r="D990" s="32" t="s">
        <v>2733</v>
      </c>
      <c r="E990" s="32"/>
      <c r="F990" s="32" t="s">
        <v>1264</v>
      </c>
      <c r="G990" s="32" t="s">
        <v>2082</v>
      </c>
      <c r="H990" s="52"/>
    </row>
    <row r="991" spans="1:8" ht="15" customHeight="1" x14ac:dyDescent="0.3">
      <c r="A991" s="52"/>
      <c r="B991" s="32">
        <v>988</v>
      </c>
      <c r="C991" s="32" t="s">
        <v>1265</v>
      </c>
      <c r="D991" s="32" t="s">
        <v>2698</v>
      </c>
      <c r="E991" s="32"/>
      <c r="F991" s="32" t="s">
        <v>1266</v>
      </c>
      <c r="G991" s="32" t="s">
        <v>2080</v>
      </c>
      <c r="H991" s="52"/>
    </row>
    <row r="992" spans="1:8" ht="15" customHeight="1" x14ac:dyDescent="0.3">
      <c r="A992" s="52"/>
      <c r="B992" s="32">
        <v>989</v>
      </c>
      <c r="C992" s="32" t="s">
        <v>1944</v>
      </c>
      <c r="D992" s="32" t="s">
        <v>2698</v>
      </c>
      <c r="E992" s="32"/>
      <c r="F992" s="32" t="s">
        <v>1267</v>
      </c>
      <c r="G992" s="32" t="s">
        <v>2085</v>
      </c>
      <c r="H992" s="52"/>
    </row>
    <row r="993" spans="1:8" ht="15" customHeight="1" x14ac:dyDescent="0.3">
      <c r="A993" s="52"/>
      <c r="B993" s="32">
        <v>990</v>
      </c>
      <c r="C993" s="32" t="s">
        <v>2558</v>
      </c>
      <c r="D993" s="32" t="s">
        <v>2730</v>
      </c>
      <c r="E993" s="32"/>
      <c r="F993" s="32" t="s">
        <v>1268</v>
      </c>
      <c r="G993" s="32" t="s">
        <v>2081</v>
      </c>
      <c r="H993" s="52"/>
    </row>
    <row r="994" spans="1:8" ht="15" customHeight="1" x14ac:dyDescent="0.3">
      <c r="A994" s="52"/>
      <c r="B994" s="32">
        <v>991</v>
      </c>
      <c r="C994" s="32" t="s">
        <v>1269</v>
      </c>
      <c r="D994" s="32" t="s">
        <v>2698</v>
      </c>
      <c r="E994" s="32"/>
      <c r="F994" s="32" t="s">
        <v>1270</v>
      </c>
      <c r="G994" s="32" t="s">
        <v>2083</v>
      </c>
      <c r="H994" s="52"/>
    </row>
    <row r="995" spans="1:8" ht="15" customHeight="1" x14ac:dyDescent="0.3">
      <c r="A995" s="52"/>
      <c r="B995" s="32">
        <v>992</v>
      </c>
      <c r="C995" s="32" t="s">
        <v>1945</v>
      </c>
      <c r="D995" s="32" t="s">
        <v>2698</v>
      </c>
      <c r="E995" s="32"/>
      <c r="F995" s="32" t="s">
        <v>1271</v>
      </c>
      <c r="G995" s="32" t="s">
        <v>2084</v>
      </c>
      <c r="H995" s="52"/>
    </row>
    <row r="996" spans="1:8" ht="15" customHeight="1" x14ac:dyDescent="0.3">
      <c r="A996" s="52"/>
      <c r="B996" s="32">
        <v>993</v>
      </c>
      <c r="C996" s="32" t="s">
        <v>1272</v>
      </c>
      <c r="D996" s="32" t="s">
        <v>2730</v>
      </c>
      <c r="E996" s="32"/>
      <c r="F996" s="32" t="s">
        <v>1273</v>
      </c>
      <c r="G996" s="32" t="s">
        <v>2081</v>
      </c>
      <c r="H996" s="52"/>
    </row>
    <row r="997" spans="1:8" ht="15" customHeight="1" x14ac:dyDescent="0.3">
      <c r="A997" s="52"/>
      <c r="B997" s="32">
        <v>994</v>
      </c>
      <c r="C997" s="32" t="s">
        <v>2559</v>
      </c>
      <c r="D997" s="32" t="s">
        <v>2730</v>
      </c>
      <c r="E997" s="32"/>
      <c r="F997" s="32" t="s">
        <v>1274</v>
      </c>
      <c r="G997" s="32" t="s">
        <v>2081</v>
      </c>
      <c r="H997" s="52"/>
    </row>
    <row r="998" spans="1:8" ht="15" customHeight="1" x14ac:dyDescent="0.3">
      <c r="A998" s="52"/>
      <c r="B998" s="32">
        <v>995</v>
      </c>
      <c r="C998" s="32" t="s">
        <v>1275</v>
      </c>
      <c r="D998" s="32" t="s">
        <v>2698</v>
      </c>
      <c r="E998" s="32"/>
      <c r="F998" s="32" t="s">
        <v>1276</v>
      </c>
      <c r="G998" s="32" t="s">
        <v>2083</v>
      </c>
      <c r="H998" s="52"/>
    </row>
    <row r="999" spans="1:8" ht="15" customHeight="1" x14ac:dyDescent="0.3">
      <c r="A999" s="52"/>
      <c r="B999" s="32">
        <v>996</v>
      </c>
      <c r="C999" s="32" t="s">
        <v>2560</v>
      </c>
      <c r="D999" s="32" t="s">
        <v>115</v>
      </c>
      <c r="E999" s="32"/>
      <c r="F999" s="32" t="s">
        <v>1277</v>
      </c>
      <c r="G999" s="32" t="s">
        <v>2085</v>
      </c>
      <c r="H999" s="52"/>
    </row>
    <row r="1000" spans="1:8" ht="15" customHeight="1" x14ac:dyDescent="0.3">
      <c r="A1000" s="52"/>
      <c r="B1000" s="32">
        <v>997</v>
      </c>
      <c r="C1000" s="32" t="s">
        <v>2561</v>
      </c>
      <c r="D1000" s="32" t="s">
        <v>115</v>
      </c>
      <c r="E1000" s="32"/>
      <c r="F1000" s="32" t="s">
        <v>1278</v>
      </c>
      <c r="G1000" s="32" t="s">
        <v>2085</v>
      </c>
      <c r="H1000" s="52"/>
    </row>
    <row r="1001" spans="1:8" ht="15" customHeight="1" x14ac:dyDescent="0.3">
      <c r="A1001" s="52"/>
      <c r="B1001" s="32">
        <v>998</v>
      </c>
      <c r="C1001" s="32" t="s">
        <v>1279</v>
      </c>
      <c r="D1001" s="32" t="s">
        <v>2715</v>
      </c>
      <c r="E1001" s="32"/>
      <c r="F1001" s="32" t="s">
        <v>1280</v>
      </c>
      <c r="G1001" s="32" t="s">
        <v>2083</v>
      </c>
      <c r="H1001" s="52"/>
    </row>
    <row r="1002" spans="1:8" ht="15" customHeight="1" x14ac:dyDescent="0.3">
      <c r="A1002" s="52"/>
      <c r="B1002" s="32">
        <v>999</v>
      </c>
      <c r="C1002" s="32" t="s">
        <v>2562</v>
      </c>
      <c r="D1002" s="32" t="s">
        <v>2715</v>
      </c>
      <c r="E1002" s="32"/>
      <c r="F1002" s="32" t="s">
        <v>1281</v>
      </c>
      <c r="G1002" s="32" t="s">
        <v>2080</v>
      </c>
      <c r="H1002" s="52"/>
    </row>
    <row r="1003" spans="1:8" ht="15" customHeight="1" x14ac:dyDescent="0.3">
      <c r="A1003" s="52"/>
      <c r="B1003" s="32">
        <v>1000</v>
      </c>
      <c r="C1003" s="32" t="s">
        <v>2563</v>
      </c>
      <c r="D1003" s="32" t="s">
        <v>2715</v>
      </c>
      <c r="E1003" s="32"/>
      <c r="F1003" s="32" t="s">
        <v>1282</v>
      </c>
      <c r="G1003" s="32" t="s">
        <v>2083</v>
      </c>
      <c r="H1003" s="52"/>
    </row>
    <row r="1004" spans="1:8" ht="15" customHeight="1" x14ac:dyDescent="0.3">
      <c r="A1004" s="52"/>
      <c r="B1004" s="32">
        <v>1001</v>
      </c>
      <c r="C1004" s="32" t="s">
        <v>2564</v>
      </c>
      <c r="D1004" s="32" t="s">
        <v>2715</v>
      </c>
      <c r="E1004" s="32"/>
      <c r="F1004" s="32" t="s">
        <v>1283</v>
      </c>
      <c r="G1004" s="32" t="s">
        <v>2083</v>
      </c>
      <c r="H1004" s="52"/>
    </row>
    <row r="1005" spans="1:8" ht="15" customHeight="1" x14ac:dyDescent="0.3">
      <c r="A1005" s="52"/>
      <c r="B1005" s="32">
        <v>1002</v>
      </c>
      <c r="C1005" s="32" t="s">
        <v>2565</v>
      </c>
      <c r="D1005" s="32" t="s">
        <v>2728</v>
      </c>
      <c r="E1005" s="32"/>
      <c r="F1005" s="32" t="s">
        <v>1284</v>
      </c>
      <c r="G1005" s="32" t="s">
        <v>2081</v>
      </c>
      <c r="H1005" s="52"/>
    </row>
    <row r="1006" spans="1:8" ht="15" customHeight="1" x14ac:dyDescent="0.3">
      <c r="A1006" s="52"/>
      <c r="B1006" s="32">
        <v>1003</v>
      </c>
      <c r="C1006" s="32" t="s">
        <v>2566</v>
      </c>
      <c r="D1006" s="32" t="s">
        <v>2728</v>
      </c>
      <c r="E1006" s="32"/>
      <c r="F1006" s="32" t="s">
        <v>1285</v>
      </c>
      <c r="G1006" s="32" t="s">
        <v>2082</v>
      </c>
      <c r="H1006" s="52"/>
    </row>
    <row r="1007" spans="1:8" ht="15" customHeight="1" x14ac:dyDescent="0.3">
      <c r="A1007" s="52"/>
      <c r="B1007" s="32">
        <v>1004</v>
      </c>
      <c r="C1007" s="32" t="s">
        <v>2567</v>
      </c>
      <c r="D1007" s="32" t="s">
        <v>115</v>
      </c>
      <c r="E1007" s="32"/>
      <c r="F1007" s="32" t="s">
        <v>1286</v>
      </c>
      <c r="G1007" s="32" t="s">
        <v>2081</v>
      </c>
      <c r="H1007" s="52"/>
    </row>
    <row r="1008" spans="1:8" ht="15" customHeight="1" x14ac:dyDescent="0.3">
      <c r="A1008" s="52"/>
      <c r="B1008" s="32">
        <v>1005</v>
      </c>
      <c r="C1008" s="32" t="s">
        <v>1287</v>
      </c>
      <c r="D1008" s="32" t="s">
        <v>2702</v>
      </c>
      <c r="E1008" s="32"/>
      <c r="F1008" s="32" t="s">
        <v>1288</v>
      </c>
      <c r="G1008" s="32" t="s">
        <v>2081</v>
      </c>
      <c r="H1008" s="52"/>
    </row>
    <row r="1009" spans="1:8" ht="15" customHeight="1" x14ac:dyDescent="0.3">
      <c r="A1009" s="52"/>
      <c r="B1009" s="32">
        <v>1006</v>
      </c>
      <c r="C1009" s="32" t="s">
        <v>2568</v>
      </c>
      <c r="D1009" s="32" t="s">
        <v>2704</v>
      </c>
      <c r="E1009" s="32"/>
      <c r="F1009" s="32" t="s">
        <v>1289</v>
      </c>
      <c r="G1009" s="32" t="s">
        <v>2081</v>
      </c>
      <c r="H1009" s="52"/>
    </row>
    <row r="1010" spans="1:8" ht="15" customHeight="1" x14ac:dyDescent="0.3">
      <c r="A1010" s="52"/>
      <c r="B1010" s="32">
        <v>1007</v>
      </c>
      <c r="C1010" s="32" t="s">
        <v>2569</v>
      </c>
      <c r="D1010" s="32" t="s">
        <v>2704</v>
      </c>
      <c r="E1010" s="32"/>
      <c r="F1010" s="32" t="s">
        <v>2762</v>
      </c>
      <c r="G1010" s="32" t="s">
        <v>2081</v>
      </c>
      <c r="H1010" s="52"/>
    </row>
    <row r="1011" spans="1:8" ht="15" customHeight="1" x14ac:dyDescent="0.3">
      <c r="A1011" s="52"/>
      <c r="B1011" s="32">
        <v>1008</v>
      </c>
      <c r="C1011" s="32" t="s">
        <v>1290</v>
      </c>
      <c r="D1011" s="32" t="s">
        <v>2704</v>
      </c>
      <c r="E1011" s="32"/>
      <c r="F1011" s="32" t="s">
        <v>1291</v>
      </c>
      <c r="G1011" s="32" t="s">
        <v>2081</v>
      </c>
      <c r="H1011" s="52"/>
    </row>
    <row r="1012" spans="1:8" ht="15" customHeight="1" x14ac:dyDescent="0.3">
      <c r="A1012" s="52"/>
      <c r="B1012" s="32">
        <v>1009</v>
      </c>
      <c r="C1012" s="32" t="s">
        <v>2570</v>
      </c>
      <c r="D1012" s="32" t="s">
        <v>2704</v>
      </c>
      <c r="E1012" s="32"/>
      <c r="F1012" s="32" t="s">
        <v>1292</v>
      </c>
      <c r="G1012" s="32" t="s">
        <v>2083</v>
      </c>
      <c r="H1012" s="52"/>
    </row>
    <row r="1013" spans="1:8" ht="15" customHeight="1" x14ac:dyDescent="0.3">
      <c r="A1013" s="52"/>
      <c r="B1013" s="32">
        <v>1010</v>
      </c>
      <c r="C1013" s="32" t="s">
        <v>2571</v>
      </c>
      <c r="D1013" s="32" t="s">
        <v>2704</v>
      </c>
      <c r="E1013" s="32"/>
      <c r="F1013" s="32" t="s">
        <v>1293</v>
      </c>
      <c r="G1013" s="32" t="s">
        <v>2081</v>
      </c>
      <c r="H1013" s="52"/>
    </row>
    <row r="1014" spans="1:8" ht="15" customHeight="1" x14ac:dyDescent="0.3">
      <c r="A1014" s="52"/>
      <c r="B1014" s="32">
        <v>1011</v>
      </c>
      <c r="C1014" s="32" t="s">
        <v>2572</v>
      </c>
      <c r="D1014" s="32" t="s">
        <v>2704</v>
      </c>
      <c r="E1014" s="32"/>
      <c r="F1014" s="32" t="s">
        <v>1294</v>
      </c>
      <c r="G1014" s="32" t="s">
        <v>2081</v>
      </c>
      <c r="H1014" s="52"/>
    </row>
    <row r="1015" spans="1:8" ht="15" customHeight="1" x14ac:dyDescent="0.3">
      <c r="A1015" s="52"/>
      <c r="B1015" s="32">
        <v>1012</v>
      </c>
      <c r="C1015" s="32" t="s">
        <v>2573</v>
      </c>
      <c r="D1015" s="32" t="s">
        <v>2704</v>
      </c>
      <c r="E1015" s="32"/>
      <c r="F1015" s="32" t="s">
        <v>1295</v>
      </c>
      <c r="G1015" s="32" t="s">
        <v>2081</v>
      </c>
      <c r="H1015" s="52"/>
    </row>
    <row r="1016" spans="1:8" ht="15" customHeight="1" x14ac:dyDescent="0.3">
      <c r="A1016" s="52"/>
      <c r="B1016" s="32">
        <v>1013</v>
      </c>
      <c r="C1016" s="32" t="s">
        <v>2574</v>
      </c>
      <c r="D1016" s="32" t="s">
        <v>2704</v>
      </c>
      <c r="E1016" s="32"/>
      <c r="F1016" s="32" t="s">
        <v>1296</v>
      </c>
      <c r="G1016" s="32" t="s">
        <v>2081</v>
      </c>
      <c r="H1016" s="52"/>
    </row>
    <row r="1017" spans="1:8" ht="15" customHeight="1" x14ac:dyDescent="0.3">
      <c r="A1017" s="52"/>
      <c r="B1017" s="32">
        <v>1014</v>
      </c>
      <c r="C1017" s="32" t="s">
        <v>2575</v>
      </c>
      <c r="D1017" s="32" t="s">
        <v>2704</v>
      </c>
      <c r="E1017" s="32"/>
      <c r="F1017" s="32" t="s">
        <v>1297</v>
      </c>
      <c r="G1017" s="32" t="s">
        <v>2083</v>
      </c>
      <c r="H1017" s="52"/>
    </row>
    <row r="1018" spans="1:8" ht="15" customHeight="1" x14ac:dyDescent="0.3">
      <c r="A1018" s="52"/>
      <c r="B1018" s="32">
        <v>1015</v>
      </c>
      <c r="C1018" s="32" t="s">
        <v>2576</v>
      </c>
      <c r="D1018" s="32" t="s">
        <v>2704</v>
      </c>
      <c r="E1018" s="32"/>
      <c r="F1018" s="32" t="s">
        <v>1298</v>
      </c>
      <c r="G1018" s="32" t="s">
        <v>2081</v>
      </c>
      <c r="H1018" s="52"/>
    </row>
    <row r="1019" spans="1:8" ht="15" customHeight="1" x14ac:dyDescent="0.3">
      <c r="A1019" s="52"/>
      <c r="B1019" s="32">
        <v>1016</v>
      </c>
      <c r="C1019" s="32" t="s">
        <v>2577</v>
      </c>
      <c r="D1019" s="32" t="s">
        <v>2704</v>
      </c>
      <c r="E1019" s="32"/>
      <c r="F1019" s="32" t="s">
        <v>1299</v>
      </c>
      <c r="G1019" s="32" t="s">
        <v>2081</v>
      </c>
      <c r="H1019" s="52"/>
    </row>
    <row r="1020" spans="1:8" ht="15" customHeight="1" x14ac:dyDescent="0.3">
      <c r="A1020" s="52"/>
      <c r="B1020" s="32">
        <v>1017</v>
      </c>
      <c r="C1020" s="32" t="s">
        <v>2578</v>
      </c>
      <c r="D1020" s="32" t="s">
        <v>2704</v>
      </c>
      <c r="E1020" s="32"/>
      <c r="F1020" s="32" t="s">
        <v>1300</v>
      </c>
      <c r="G1020" s="32" t="s">
        <v>2081</v>
      </c>
      <c r="H1020" s="52"/>
    </row>
    <row r="1021" spans="1:8" ht="15" customHeight="1" x14ac:dyDescent="0.3">
      <c r="A1021" s="52"/>
      <c r="B1021" s="32">
        <v>1018</v>
      </c>
      <c r="C1021" s="32" t="s">
        <v>2579</v>
      </c>
      <c r="D1021" s="32" t="s">
        <v>2704</v>
      </c>
      <c r="E1021" s="32"/>
      <c r="F1021" s="32" t="s">
        <v>1301</v>
      </c>
      <c r="G1021" s="32" t="s">
        <v>2081</v>
      </c>
      <c r="H1021" s="52"/>
    </row>
    <row r="1022" spans="1:8" ht="15" customHeight="1" x14ac:dyDescent="0.3">
      <c r="A1022" s="52"/>
      <c r="B1022" s="32">
        <v>1019</v>
      </c>
      <c r="C1022" s="32" t="s">
        <v>1302</v>
      </c>
      <c r="D1022" s="32" t="s">
        <v>2703</v>
      </c>
      <c r="E1022" s="32"/>
      <c r="F1022" s="32" t="s">
        <v>1303</v>
      </c>
      <c r="G1022" s="32" t="s">
        <v>2083</v>
      </c>
      <c r="H1022" s="52"/>
    </row>
    <row r="1023" spans="1:8" ht="15" customHeight="1" x14ac:dyDescent="0.3">
      <c r="A1023" s="52"/>
      <c r="B1023" s="32">
        <v>1020</v>
      </c>
      <c r="C1023" s="32" t="s">
        <v>1304</v>
      </c>
      <c r="D1023" s="32" t="s">
        <v>2704</v>
      </c>
      <c r="E1023" s="32"/>
      <c r="F1023" s="32" t="s">
        <v>1305</v>
      </c>
      <c r="G1023" s="32" t="s">
        <v>2081</v>
      </c>
      <c r="H1023" s="52"/>
    </row>
    <row r="1024" spans="1:8" ht="15" customHeight="1" x14ac:dyDescent="0.3">
      <c r="A1024" s="52"/>
      <c r="B1024" s="32">
        <v>1021</v>
      </c>
      <c r="C1024" s="32" t="s">
        <v>2580</v>
      </c>
      <c r="D1024" s="32" t="s">
        <v>2703</v>
      </c>
      <c r="E1024" s="32"/>
      <c r="F1024" s="32" t="s">
        <v>1306</v>
      </c>
      <c r="G1024" s="32" t="s">
        <v>2080</v>
      </c>
      <c r="H1024" s="52"/>
    </row>
    <row r="1025" spans="1:8" ht="15" customHeight="1" x14ac:dyDescent="0.3">
      <c r="A1025" s="52"/>
      <c r="B1025" s="32">
        <v>1022</v>
      </c>
      <c r="C1025" s="32" t="s">
        <v>2581</v>
      </c>
      <c r="D1025" s="32" t="s">
        <v>2703</v>
      </c>
      <c r="E1025" s="32"/>
      <c r="F1025" s="32" t="s">
        <v>1307</v>
      </c>
      <c r="G1025" s="32" t="s">
        <v>2083</v>
      </c>
      <c r="H1025" s="52"/>
    </row>
    <row r="1026" spans="1:8" ht="15" customHeight="1" x14ac:dyDescent="0.3">
      <c r="A1026" s="52"/>
      <c r="B1026" s="32">
        <v>1023</v>
      </c>
      <c r="C1026" s="32" t="s">
        <v>2582</v>
      </c>
      <c r="D1026" s="32" t="s">
        <v>2703</v>
      </c>
      <c r="E1026" s="32"/>
      <c r="F1026" s="32" t="s">
        <v>1308</v>
      </c>
      <c r="G1026" s="32" t="s">
        <v>2080</v>
      </c>
      <c r="H1026" s="52"/>
    </row>
    <row r="1027" spans="1:8" ht="15" customHeight="1" x14ac:dyDescent="0.3">
      <c r="A1027" s="52"/>
      <c r="B1027" s="32">
        <v>1024</v>
      </c>
      <c r="C1027" s="32" t="s">
        <v>2583</v>
      </c>
      <c r="D1027" s="32" t="s">
        <v>2703</v>
      </c>
      <c r="E1027" s="32"/>
      <c r="F1027" s="32" t="s">
        <v>1309</v>
      </c>
      <c r="G1027" s="32" t="s">
        <v>2080</v>
      </c>
      <c r="H1027" s="52"/>
    </row>
    <row r="1028" spans="1:8" ht="15" customHeight="1" x14ac:dyDescent="0.3">
      <c r="A1028" s="52"/>
      <c r="B1028" s="32">
        <v>1025</v>
      </c>
      <c r="C1028" s="32" t="s">
        <v>2584</v>
      </c>
      <c r="D1028" s="32" t="s">
        <v>2703</v>
      </c>
      <c r="E1028" s="32"/>
      <c r="F1028" s="32" t="s">
        <v>1310</v>
      </c>
      <c r="G1028" s="32" t="s">
        <v>2083</v>
      </c>
      <c r="H1028" s="52"/>
    </row>
    <row r="1029" spans="1:8" ht="15" customHeight="1" x14ac:dyDescent="0.3">
      <c r="A1029" s="52"/>
      <c r="B1029" s="32">
        <v>1026</v>
      </c>
      <c r="C1029" s="32" t="s">
        <v>2585</v>
      </c>
      <c r="D1029" s="32" t="s">
        <v>2703</v>
      </c>
      <c r="E1029" s="32"/>
      <c r="F1029" s="32" t="s">
        <v>1311</v>
      </c>
      <c r="G1029" s="32" t="s">
        <v>2083</v>
      </c>
      <c r="H1029" s="52"/>
    </row>
    <row r="1030" spans="1:8" ht="15" customHeight="1" x14ac:dyDescent="0.3">
      <c r="A1030" s="52"/>
      <c r="B1030" s="32">
        <v>1027</v>
      </c>
      <c r="C1030" s="32" t="s">
        <v>2586</v>
      </c>
      <c r="D1030" s="32" t="s">
        <v>2703</v>
      </c>
      <c r="E1030" s="32"/>
      <c r="F1030" s="32" t="s">
        <v>1312</v>
      </c>
      <c r="G1030" s="32" t="s">
        <v>2083</v>
      </c>
      <c r="H1030" s="52"/>
    </row>
    <row r="1031" spans="1:8" ht="15" customHeight="1" x14ac:dyDescent="0.3">
      <c r="A1031" s="52"/>
      <c r="B1031" s="32">
        <v>1028</v>
      </c>
      <c r="C1031" s="32" t="s">
        <v>2587</v>
      </c>
      <c r="D1031" s="32" t="s">
        <v>2703</v>
      </c>
      <c r="E1031" s="32"/>
      <c r="F1031" s="32" t="s">
        <v>1313</v>
      </c>
      <c r="G1031" s="32" t="s">
        <v>2083</v>
      </c>
      <c r="H1031" s="52"/>
    </row>
    <row r="1032" spans="1:8" ht="15" customHeight="1" x14ac:dyDescent="0.3">
      <c r="A1032" s="52"/>
      <c r="B1032" s="32">
        <v>1029</v>
      </c>
      <c r="C1032" s="32" t="s">
        <v>2588</v>
      </c>
      <c r="D1032" s="32" t="s">
        <v>2703</v>
      </c>
      <c r="E1032" s="32"/>
      <c r="F1032" s="32" t="s">
        <v>1314</v>
      </c>
      <c r="G1032" s="32" t="s">
        <v>2083</v>
      </c>
      <c r="H1032" s="52"/>
    </row>
    <row r="1033" spans="1:8" ht="15" customHeight="1" x14ac:dyDescent="0.3">
      <c r="A1033" s="52"/>
      <c r="B1033" s="32">
        <v>1030</v>
      </c>
      <c r="C1033" s="32" t="s">
        <v>2589</v>
      </c>
      <c r="D1033" s="32" t="s">
        <v>2703</v>
      </c>
      <c r="E1033" s="32"/>
      <c r="F1033" s="32" t="s">
        <v>1315</v>
      </c>
      <c r="G1033" s="32" t="s">
        <v>2083</v>
      </c>
      <c r="H1033" s="52"/>
    </row>
    <row r="1034" spans="1:8" ht="15" customHeight="1" x14ac:dyDescent="0.3">
      <c r="A1034" s="52"/>
      <c r="B1034" s="32">
        <v>1031</v>
      </c>
      <c r="C1034" s="32" t="s">
        <v>2590</v>
      </c>
      <c r="D1034" s="32" t="s">
        <v>2703</v>
      </c>
      <c r="E1034" s="32"/>
      <c r="F1034" s="32" t="s">
        <v>1316</v>
      </c>
      <c r="G1034" s="32" t="s">
        <v>2083</v>
      </c>
      <c r="H1034" s="52"/>
    </row>
    <row r="1035" spans="1:8" ht="15" customHeight="1" x14ac:dyDescent="0.3">
      <c r="A1035" s="52"/>
      <c r="B1035" s="32">
        <v>1032</v>
      </c>
      <c r="C1035" s="32" t="s">
        <v>2591</v>
      </c>
      <c r="D1035" s="32" t="s">
        <v>2703</v>
      </c>
      <c r="E1035" s="32"/>
      <c r="F1035" s="32" t="s">
        <v>1317</v>
      </c>
      <c r="G1035" s="32" t="s">
        <v>2083</v>
      </c>
      <c r="H1035" s="52"/>
    </row>
    <row r="1036" spans="1:8" ht="15" customHeight="1" x14ac:dyDescent="0.3">
      <c r="A1036" s="52"/>
      <c r="B1036" s="32">
        <v>1033</v>
      </c>
      <c r="C1036" s="32" t="s">
        <v>2592</v>
      </c>
      <c r="D1036" s="32" t="s">
        <v>2704</v>
      </c>
      <c r="E1036" s="32"/>
      <c r="F1036" s="32" t="s">
        <v>1318</v>
      </c>
      <c r="G1036" s="32" t="s">
        <v>2083</v>
      </c>
      <c r="H1036" s="52"/>
    </row>
    <row r="1037" spans="1:8" ht="15" customHeight="1" x14ac:dyDescent="0.3">
      <c r="A1037" s="52"/>
      <c r="B1037" s="32">
        <v>1034</v>
      </c>
      <c r="C1037" s="32" t="s">
        <v>2593</v>
      </c>
      <c r="D1037" s="32" t="s">
        <v>2704</v>
      </c>
      <c r="E1037" s="32"/>
      <c r="F1037" s="32" t="s">
        <v>1319</v>
      </c>
      <c r="G1037" s="32" t="s">
        <v>2083</v>
      </c>
      <c r="H1037" s="52"/>
    </row>
    <row r="1038" spans="1:8" ht="15" customHeight="1" x14ac:dyDescent="0.3">
      <c r="A1038" s="52"/>
      <c r="B1038" s="32">
        <v>1035</v>
      </c>
      <c r="C1038" s="32" t="s">
        <v>2594</v>
      </c>
      <c r="D1038" s="32" t="s">
        <v>2704</v>
      </c>
      <c r="E1038" s="32"/>
      <c r="F1038" s="32" t="s">
        <v>1320</v>
      </c>
      <c r="G1038" s="32" t="s">
        <v>2083</v>
      </c>
      <c r="H1038" s="52"/>
    </row>
    <row r="1039" spans="1:8" ht="15" customHeight="1" x14ac:dyDescent="0.3">
      <c r="A1039" s="52"/>
      <c r="B1039" s="32">
        <v>1036</v>
      </c>
      <c r="C1039" s="32" t="s">
        <v>2595</v>
      </c>
      <c r="D1039" s="32" t="s">
        <v>2704</v>
      </c>
      <c r="E1039" s="32"/>
      <c r="F1039" s="32" t="s">
        <v>1321</v>
      </c>
      <c r="G1039" s="32" t="s">
        <v>2083</v>
      </c>
      <c r="H1039" s="52"/>
    </row>
    <row r="1040" spans="1:8" ht="15" customHeight="1" x14ac:dyDescent="0.3">
      <c r="A1040" s="52"/>
      <c r="B1040" s="32">
        <v>1037</v>
      </c>
      <c r="C1040" s="32" t="s">
        <v>2596</v>
      </c>
      <c r="D1040" s="32" t="s">
        <v>2704</v>
      </c>
      <c r="E1040" s="32"/>
      <c r="F1040" s="32" t="s">
        <v>1322</v>
      </c>
      <c r="G1040" s="32" t="s">
        <v>2083</v>
      </c>
      <c r="H1040" s="52"/>
    </row>
    <row r="1041" spans="1:8" ht="15" customHeight="1" x14ac:dyDescent="0.3">
      <c r="A1041" s="52"/>
      <c r="B1041" s="32">
        <v>1038</v>
      </c>
      <c r="C1041" s="32" t="s">
        <v>2597</v>
      </c>
      <c r="D1041" s="32" t="s">
        <v>2704</v>
      </c>
      <c r="E1041" s="32"/>
      <c r="F1041" s="32" t="s">
        <v>1323</v>
      </c>
      <c r="G1041" s="32" t="s">
        <v>2081</v>
      </c>
      <c r="H1041" s="52"/>
    </row>
    <row r="1042" spans="1:8" ht="15" customHeight="1" x14ac:dyDescent="0.3">
      <c r="A1042" s="52"/>
      <c r="B1042" s="32">
        <v>1039</v>
      </c>
      <c r="C1042" s="32" t="s">
        <v>1324</v>
      </c>
      <c r="D1042" s="32" t="s">
        <v>115</v>
      </c>
      <c r="E1042" s="32"/>
      <c r="F1042" s="32" t="s">
        <v>1325</v>
      </c>
      <c r="G1042" s="32" t="s">
        <v>2081</v>
      </c>
      <c r="H1042" s="52"/>
    </row>
    <row r="1043" spans="1:8" ht="15" customHeight="1" x14ac:dyDescent="0.3">
      <c r="A1043" s="52"/>
      <c r="B1043" s="32">
        <v>1040</v>
      </c>
      <c r="C1043" s="32" t="s">
        <v>1326</v>
      </c>
      <c r="D1043" s="32" t="s">
        <v>127</v>
      </c>
      <c r="E1043" s="32"/>
      <c r="F1043" s="32" t="s">
        <v>1327</v>
      </c>
      <c r="G1043" s="32" t="s">
        <v>2083</v>
      </c>
      <c r="H1043" s="52"/>
    </row>
    <row r="1044" spans="1:8" ht="15" customHeight="1" x14ac:dyDescent="0.3">
      <c r="A1044" s="52"/>
      <c r="B1044" s="32">
        <v>1041</v>
      </c>
      <c r="C1044" s="32" t="s">
        <v>1328</v>
      </c>
      <c r="D1044" s="32" t="s">
        <v>127</v>
      </c>
      <c r="E1044" s="32"/>
      <c r="F1044" s="32" t="s">
        <v>1329</v>
      </c>
      <c r="G1044" s="32" t="s">
        <v>2084</v>
      </c>
      <c r="H1044" s="52"/>
    </row>
    <row r="1045" spans="1:8" ht="15" customHeight="1" x14ac:dyDescent="0.3">
      <c r="A1045" s="52"/>
      <c r="B1045" s="32">
        <v>1042</v>
      </c>
      <c r="C1045" s="32" t="s">
        <v>1330</v>
      </c>
      <c r="D1045" s="32" t="s">
        <v>127</v>
      </c>
      <c r="E1045" s="32"/>
      <c r="F1045" s="32" t="s">
        <v>1331</v>
      </c>
      <c r="G1045" s="32" t="s">
        <v>2083</v>
      </c>
      <c r="H1045" s="52"/>
    </row>
    <row r="1046" spans="1:8" ht="15" customHeight="1" x14ac:dyDescent="0.3">
      <c r="A1046" s="52"/>
      <c r="B1046" s="32">
        <v>1043</v>
      </c>
      <c r="C1046" s="32" t="s">
        <v>1332</v>
      </c>
      <c r="D1046" s="32" t="s">
        <v>127</v>
      </c>
      <c r="E1046" s="32"/>
      <c r="F1046" s="32" t="s">
        <v>1333</v>
      </c>
      <c r="G1046" s="32" t="s">
        <v>2084</v>
      </c>
      <c r="H1046" s="52"/>
    </row>
    <row r="1047" spans="1:8" ht="15" customHeight="1" x14ac:dyDescent="0.3">
      <c r="A1047" s="52"/>
      <c r="B1047" s="32">
        <v>1044</v>
      </c>
      <c r="C1047" s="32" t="s">
        <v>1334</v>
      </c>
      <c r="D1047" s="32" t="s">
        <v>127</v>
      </c>
      <c r="E1047" s="32"/>
      <c r="F1047" s="32" t="s">
        <v>1335</v>
      </c>
      <c r="G1047" s="32" t="s">
        <v>2083</v>
      </c>
      <c r="H1047" s="52"/>
    </row>
    <row r="1048" spans="1:8" ht="15" customHeight="1" x14ac:dyDescent="0.3">
      <c r="A1048" s="52"/>
      <c r="B1048" s="32">
        <v>1045</v>
      </c>
      <c r="C1048" s="32" t="s">
        <v>1336</v>
      </c>
      <c r="D1048" s="32" t="s">
        <v>127</v>
      </c>
      <c r="E1048" s="32"/>
      <c r="F1048" s="32" t="s">
        <v>1337</v>
      </c>
      <c r="G1048" s="32" t="s">
        <v>2084</v>
      </c>
      <c r="H1048" s="52"/>
    </row>
    <row r="1049" spans="1:8" ht="15" customHeight="1" x14ac:dyDescent="0.3">
      <c r="A1049" s="52"/>
      <c r="B1049" s="32">
        <v>1046</v>
      </c>
      <c r="C1049" s="32" t="s">
        <v>2598</v>
      </c>
      <c r="D1049" s="32" t="s">
        <v>127</v>
      </c>
      <c r="E1049" s="32"/>
      <c r="F1049" s="32" t="s">
        <v>1338</v>
      </c>
      <c r="G1049" s="32" t="s">
        <v>2082</v>
      </c>
      <c r="H1049" s="52"/>
    </row>
    <row r="1050" spans="1:8" ht="15" customHeight="1" x14ac:dyDescent="0.3">
      <c r="A1050" s="52"/>
      <c r="B1050" s="32">
        <v>1047</v>
      </c>
      <c r="C1050" s="32" t="s">
        <v>1339</v>
      </c>
      <c r="D1050" s="32" t="s">
        <v>2703</v>
      </c>
      <c r="E1050" s="32"/>
      <c r="F1050" s="32" t="s">
        <v>1340</v>
      </c>
      <c r="G1050" s="32" t="s">
        <v>2083</v>
      </c>
      <c r="H1050" s="52"/>
    </row>
    <row r="1051" spans="1:8" ht="15" customHeight="1" x14ac:dyDescent="0.3">
      <c r="A1051" s="52"/>
      <c r="B1051" s="32">
        <v>1048</v>
      </c>
      <c r="C1051" s="32" t="s">
        <v>1341</v>
      </c>
      <c r="D1051" s="32" t="s">
        <v>2703</v>
      </c>
      <c r="E1051" s="32"/>
      <c r="F1051" s="32" t="s">
        <v>1342</v>
      </c>
      <c r="G1051" s="32" t="s">
        <v>2084</v>
      </c>
      <c r="H1051" s="52"/>
    </row>
    <row r="1052" spans="1:8" ht="15" customHeight="1" x14ac:dyDescent="0.3">
      <c r="A1052" s="52"/>
      <c r="B1052" s="32">
        <v>1049</v>
      </c>
      <c r="C1052" s="32" t="s">
        <v>2599</v>
      </c>
      <c r="D1052" s="32" t="s">
        <v>174</v>
      </c>
      <c r="E1052" s="32"/>
      <c r="F1052" s="32" t="s">
        <v>1343</v>
      </c>
      <c r="G1052" s="32" t="s">
        <v>2083</v>
      </c>
      <c r="H1052" s="52"/>
    </row>
    <row r="1053" spans="1:8" ht="15" customHeight="1" x14ac:dyDescent="0.3">
      <c r="A1053" s="52"/>
      <c r="B1053" s="32">
        <v>1050</v>
      </c>
      <c r="C1053" s="32" t="s">
        <v>2600</v>
      </c>
      <c r="D1053" s="32" t="s">
        <v>174</v>
      </c>
      <c r="E1053" s="32"/>
      <c r="F1053" s="32" t="s">
        <v>1344</v>
      </c>
      <c r="G1053" s="32" t="s">
        <v>2081</v>
      </c>
      <c r="H1053" s="52"/>
    </row>
    <row r="1054" spans="1:8" ht="15" customHeight="1" x14ac:dyDescent="0.3">
      <c r="A1054" s="52"/>
      <c r="B1054" s="32">
        <v>1051</v>
      </c>
      <c r="C1054" s="32" t="s">
        <v>2601</v>
      </c>
      <c r="D1054" s="32" t="s">
        <v>174</v>
      </c>
      <c r="E1054" s="32"/>
      <c r="F1054" s="32" t="s">
        <v>1345</v>
      </c>
      <c r="G1054" s="32" t="s">
        <v>2081</v>
      </c>
      <c r="H1054" s="52"/>
    </row>
    <row r="1055" spans="1:8" ht="15" customHeight="1" x14ac:dyDescent="0.3">
      <c r="A1055" s="52"/>
      <c r="B1055" s="32">
        <v>1052</v>
      </c>
      <c r="C1055" s="32" t="s">
        <v>1346</v>
      </c>
      <c r="D1055" s="32" t="s">
        <v>174</v>
      </c>
      <c r="E1055" s="32"/>
      <c r="F1055" s="32" t="s">
        <v>1347</v>
      </c>
      <c r="G1055" s="32" t="s">
        <v>2081</v>
      </c>
      <c r="H1055" s="52"/>
    </row>
    <row r="1056" spans="1:8" ht="15" customHeight="1" x14ac:dyDescent="0.3">
      <c r="A1056" s="52"/>
      <c r="B1056" s="32">
        <v>1053</v>
      </c>
      <c r="C1056" s="32" t="s">
        <v>2602</v>
      </c>
      <c r="D1056" s="32" t="s">
        <v>174</v>
      </c>
      <c r="E1056" s="32"/>
      <c r="F1056" s="32" t="s">
        <v>1348</v>
      </c>
      <c r="G1056" s="32" t="s">
        <v>2081</v>
      </c>
      <c r="H1056" s="52"/>
    </row>
    <row r="1057" spans="1:8" ht="15" customHeight="1" x14ac:dyDescent="0.3">
      <c r="A1057" s="52"/>
      <c r="B1057" s="32">
        <v>1054</v>
      </c>
      <c r="C1057" s="32" t="s">
        <v>1349</v>
      </c>
      <c r="D1057" s="32" t="s">
        <v>115</v>
      </c>
      <c r="E1057" s="32"/>
      <c r="F1057" s="32" t="s">
        <v>1350</v>
      </c>
      <c r="G1057" s="32" t="s">
        <v>2081</v>
      </c>
      <c r="H1057" s="52"/>
    </row>
    <row r="1058" spans="1:8" ht="15" customHeight="1" x14ac:dyDescent="0.3">
      <c r="A1058" s="52"/>
      <c r="B1058" s="32">
        <v>1055</v>
      </c>
      <c r="C1058" s="32" t="s">
        <v>1351</v>
      </c>
      <c r="D1058" s="32" t="s">
        <v>115</v>
      </c>
      <c r="E1058" s="32"/>
      <c r="F1058" s="32" t="s">
        <v>1352</v>
      </c>
      <c r="G1058" s="32" t="s">
        <v>2081</v>
      </c>
      <c r="H1058" s="52"/>
    </row>
    <row r="1059" spans="1:8" ht="15" customHeight="1" x14ac:dyDescent="0.3">
      <c r="A1059" s="52"/>
      <c r="B1059" s="32">
        <v>1056</v>
      </c>
      <c r="C1059" s="32" t="s">
        <v>1353</v>
      </c>
      <c r="D1059" s="32" t="s">
        <v>115</v>
      </c>
      <c r="E1059" s="32"/>
      <c r="F1059" s="32" t="s">
        <v>1354</v>
      </c>
      <c r="G1059" s="32" t="s">
        <v>2081</v>
      </c>
      <c r="H1059" s="52"/>
    </row>
    <row r="1060" spans="1:8" ht="15" customHeight="1" x14ac:dyDescent="0.3">
      <c r="A1060" s="52"/>
      <c r="B1060" s="32">
        <v>1057</v>
      </c>
      <c r="C1060" s="32" t="s">
        <v>1355</v>
      </c>
      <c r="D1060" s="32" t="s">
        <v>115</v>
      </c>
      <c r="E1060" s="32"/>
      <c r="F1060" s="32" t="s">
        <v>1356</v>
      </c>
      <c r="G1060" s="32" t="s">
        <v>2081</v>
      </c>
      <c r="H1060" s="52"/>
    </row>
    <row r="1061" spans="1:8" ht="15" customHeight="1" x14ac:dyDescent="0.3">
      <c r="A1061" s="52"/>
      <c r="B1061" s="32">
        <v>1058</v>
      </c>
      <c r="C1061" s="32" t="s">
        <v>2603</v>
      </c>
      <c r="D1061" s="32" t="s">
        <v>127</v>
      </c>
      <c r="E1061" s="32"/>
      <c r="F1061" s="32" t="s">
        <v>1357</v>
      </c>
      <c r="G1061" s="32" t="s">
        <v>2081</v>
      </c>
      <c r="H1061" s="52"/>
    </row>
    <row r="1062" spans="1:8" ht="15" customHeight="1" x14ac:dyDescent="0.3">
      <c r="A1062" s="52"/>
      <c r="B1062" s="32">
        <v>1059</v>
      </c>
      <c r="C1062" s="32" t="s">
        <v>2604</v>
      </c>
      <c r="D1062" s="32" t="s">
        <v>2715</v>
      </c>
      <c r="E1062" s="32"/>
      <c r="F1062" s="32" t="s">
        <v>1358</v>
      </c>
      <c r="G1062" s="32" t="s">
        <v>2084</v>
      </c>
      <c r="H1062" s="52"/>
    </row>
    <row r="1063" spans="1:8" ht="15" customHeight="1" x14ac:dyDescent="0.3">
      <c r="A1063" s="52"/>
      <c r="B1063" s="32">
        <v>1060</v>
      </c>
      <c r="C1063" s="32" t="s">
        <v>2605</v>
      </c>
      <c r="D1063" s="32" t="s">
        <v>2715</v>
      </c>
      <c r="E1063" s="32"/>
      <c r="F1063" s="32" t="s">
        <v>1359</v>
      </c>
      <c r="G1063" s="32" t="s">
        <v>2082</v>
      </c>
      <c r="H1063" s="52"/>
    </row>
    <row r="1064" spans="1:8" ht="15" customHeight="1" x14ac:dyDescent="0.3">
      <c r="A1064" s="52"/>
      <c r="B1064" s="32">
        <v>1061</v>
      </c>
      <c r="C1064" s="32" t="s">
        <v>2606</v>
      </c>
      <c r="D1064" s="32" t="s">
        <v>2715</v>
      </c>
      <c r="E1064" s="32"/>
      <c r="F1064" s="32" t="s">
        <v>1360</v>
      </c>
      <c r="G1064" s="32" t="s">
        <v>2084</v>
      </c>
      <c r="H1064" s="52"/>
    </row>
    <row r="1065" spans="1:8" ht="15" customHeight="1" x14ac:dyDescent="0.3">
      <c r="A1065" s="52"/>
      <c r="B1065" s="32">
        <v>1062</v>
      </c>
      <c r="C1065" s="32" t="s">
        <v>2607</v>
      </c>
      <c r="D1065" s="32" t="s">
        <v>2715</v>
      </c>
      <c r="E1065" s="32"/>
      <c r="F1065" s="32" t="s">
        <v>1361</v>
      </c>
      <c r="G1065" s="32" t="s">
        <v>2084</v>
      </c>
      <c r="H1065" s="52"/>
    </row>
    <row r="1066" spans="1:8" ht="15" customHeight="1" x14ac:dyDescent="0.3">
      <c r="A1066" s="52"/>
      <c r="B1066" s="32">
        <v>1063</v>
      </c>
      <c r="C1066" s="32" t="s">
        <v>2608</v>
      </c>
      <c r="D1066" s="32" t="s">
        <v>2715</v>
      </c>
      <c r="E1066" s="32"/>
      <c r="F1066" s="32" t="s">
        <v>1362</v>
      </c>
      <c r="G1066" s="32" t="s">
        <v>2084</v>
      </c>
      <c r="H1066" s="52"/>
    </row>
    <row r="1067" spans="1:8" ht="15" customHeight="1" x14ac:dyDescent="0.3">
      <c r="A1067" s="52"/>
      <c r="B1067" s="32">
        <v>1064</v>
      </c>
      <c r="C1067" s="32" t="s">
        <v>2609</v>
      </c>
      <c r="D1067" s="32" t="s">
        <v>2715</v>
      </c>
      <c r="E1067" s="32"/>
      <c r="F1067" s="32" t="s">
        <v>1363</v>
      </c>
      <c r="G1067" s="32" t="s">
        <v>2084</v>
      </c>
      <c r="H1067" s="52"/>
    </row>
    <row r="1068" spans="1:8" ht="15" customHeight="1" x14ac:dyDescent="0.3">
      <c r="A1068" s="52"/>
      <c r="B1068" s="32">
        <v>1065</v>
      </c>
      <c r="C1068" s="32" t="s">
        <v>2610</v>
      </c>
      <c r="D1068" s="32" t="s">
        <v>2704</v>
      </c>
      <c r="E1068" s="32"/>
      <c r="F1068" s="32" t="s">
        <v>1364</v>
      </c>
      <c r="G1068" s="32" t="s">
        <v>2082</v>
      </c>
      <c r="H1068" s="52"/>
    </row>
    <row r="1069" spans="1:8" ht="15" customHeight="1" x14ac:dyDescent="0.3">
      <c r="A1069" s="52"/>
      <c r="B1069" s="32">
        <v>1066</v>
      </c>
      <c r="C1069" s="32" t="s">
        <v>2611</v>
      </c>
      <c r="D1069" s="32" t="s">
        <v>2704</v>
      </c>
      <c r="E1069" s="32"/>
      <c r="F1069" s="32" t="s">
        <v>1365</v>
      </c>
      <c r="G1069" s="32" t="s">
        <v>2082</v>
      </c>
      <c r="H1069" s="52"/>
    </row>
    <row r="1070" spans="1:8" ht="15" customHeight="1" x14ac:dyDescent="0.3">
      <c r="A1070" s="52"/>
      <c r="B1070" s="32">
        <v>1067</v>
      </c>
      <c r="C1070" s="32" t="s">
        <v>2612</v>
      </c>
      <c r="D1070" s="32" t="s">
        <v>2704</v>
      </c>
      <c r="E1070" s="32"/>
      <c r="F1070" s="32" t="s">
        <v>1366</v>
      </c>
      <c r="G1070" s="32" t="s">
        <v>2082</v>
      </c>
      <c r="H1070" s="52"/>
    </row>
    <row r="1071" spans="1:8" ht="15" customHeight="1" x14ac:dyDescent="0.3">
      <c r="A1071" s="52"/>
      <c r="B1071" s="32">
        <v>1068</v>
      </c>
      <c r="C1071" s="32" t="s">
        <v>2613</v>
      </c>
      <c r="D1071" s="32" t="s">
        <v>2704</v>
      </c>
      <c r="E1071" s="32"/>
      <c r="F1071" s="32" t="s">
        <v>1367</v>
      </c>
      <c r="G1071" s="32" t="s">
        <v>2082</v>
      </c>
      <c r="H1071" s="52"/>
    </row>
    <row r="1072" spans="1:8" ht="15" customHeight="1" x14ac:dyDescent="0.3">
      <c r="A1072" s="52"/>
      <c r="B1072" s="32">
        <v>1069</v>
      </c>
      <c r="C1072" s="32" t="s">
        <v>2614</v>
      </c>
      <c r="D1072" s="32" t="s">
        <v>2704</v>
      </c>
      <c r="E1072" s="32"/>
      <c r="F1072" s="32" t="s">
        <v>1368</v>
      </c>
      <c r="G1072" s="32" t="s">
        <v>2084</v>
      </c>
      <c r="H1072" s="52"/>
    </row>
    <row r="1073" spans="1:8" ht="15" customHeight="1" x14ac:dyDescent="0.3">
      <c r="A1073" s="52"/>
      <c r="B1073" s="32">
        <v>1070</v>
      </c>
      <c r="C1073" s="32" t="s">
        <v>1369</v>
      </c>
      <c r="D1073" s="32" t="s">
        <v>151</v>
      </c>
      <c r="E1073" s="32"/>
      <c r="F1073" s="32" t="s">
        <v>1370</v>
      </c>
      <c r="G1073" s="32" t="s">
        <v>2082</v>
      </c>
      <c r="H1073" s="52"/>
    </row>
    <row r="1074" spans="1:8" ht="15" customHeight="1" x14ac:dyDescent="0.3">
      <c r="A1074" s="52"/>
      <c r="B1074" s="32">
        <v>1071</v>
      </c>
      <c r="C1074" s="32" t="s">
        <v>1371</v>
      </c>
      <c r="D1074" s="32" t="s">
        <v>151</v>
      </c>
      <c r="E1074" s="32"/>
      <c r="F1074" s="32" t="s">
        <v>1372</v>
      </c>
      <c r="G1074" s="32" t="s">
        <v>2082</v>
      </c>
      <c r="H1074" s="52"/>
    </row>
    <row r="1075" spans="1:8" ht="15" customHeight="1" x14ac:dyDescent="0.3">
      <c r="A1075" s="52"/>
      <c r="B1075" s="32">
        <v>1072</v>
      </c>
      <c r="C1075" s="32" t="s">
        <v>1373</v>
      </c>
      <c r="D1075" s="32" t="s">
        <v>151</v>
      </c>
      <c r="E1075" s="32"/>
      <c r="F1075" s="32" t="s">
        <v>1374</v>
      </c>
      <c r="G1075" s="32" t="s">
        <v>2081</v>
      </c>
      <c r="H1075" s="52"/>
    </row>
    <row r="1076" spans="1:8" ht="15" customHeight="1" x14ac:dyDescent="0.3">
      <c r="A1076" s="52"/>
      <c r="B1076" s="32">
        <v>1073</v>
      </c>
      <c r="C1076" s="32" t="s">
        <v>2615</v>
      </c>
      <c r="D1076" s="32" t="s">
        <v>2715</v>
      </c>
      <c r="E1076" s="32"/>
      <c r="F1076" s="32" t="s">
        <v>1375</v>
      </c>
      <c r="G1076" s="32" t="s">
        <v>2084</v>
      </c>
      <c r="H1076" s="52"/>
    </row>
    <row r="1077" spans="1:8" ht="15" customHeight="1" x14ac:dyDescent="0.3">
      <c r="A1077" s="52"/>
      <c r="B1077" s="32">
        <v>1074</v>
      </c>
      <c r="C1077" s="32" t="s">
        <v>2616</v>
      </c>
      <c r="D1077" s="32" t="s">
        <v>2715</v>
      </c>
      <c r="E1077" s="32"/>
      <c r="F1077" s="32" t="s">
        <v>1376</v>
      </c>
      <c r="G1077" s="32" t="s">
        <v>2083</v>
      </c>
      <c r="H1077" s="52"/>
    </row>
    <row r="1078" spans="1:8" ht="15" customHeight="1" x14ac:dyDescent="0.3">
      <c r="A1078" s="52"/>
      <c r="B1078" s="32">
        <v>1075</v>
      </c>
      <c r="C1078" s="32" t="s">
        <v>2617</v>
      </c>
      <c r="D1078" s="32" t="s">
        <v>2715</v>
      </c>
      <c r="E1078" s="32"/>
      <c r="F1078" s="32" t="s">
        <v>1377</v>
      </c>
      <c r="G1078" s="32" t="s">
        <v>2084</v>
      </c>
      <c r="H1078" s="52"/>
    </row>
    <row r="1079" spans="1:8" ht="15" customHeight="1" x14ac:dyDescent="0.3">
      <c r="A1079" s="52"/>
      <c r="B1079" s="32">
        <v>1076</v>
      </c>
      <c r="C1079" s="32" t="s">
        <v>2618</v>
      </c>
      <c r="D1079" s="32" t="s">
        <v>2715</v>
      </c>
      <c r="E1079" s="32"/>
      <c r="F1079" s="32" t="s">
        <v>1378</v>
      </c>
      <c r="G1079" s="32" t="s">
        <v>2084</v>
      </c>
      <c r="H1079" s="52"/>
    </row>
    <row r="1080" spans="1:8" ht="15" customHeight="1" x14ac:dyDescent="0.3">
      <c r="A1080" s="52"/>
      <c r="B1080" s="32">
        <v>1077</v>
      </c>
      <c r="C1080" s="32" t="s">
        <v>2619</v>
      </c>
      <c r="D1080" s="32" t="s">
        <v>2734</v>
      </c>
      <c r="E1080" s="32"/>
      <c r="F1080" s="32" t="s">
        <v>1379</v>
      </c>
      <c r="G1080" s="32" t="s">
        <v>2083</v>
      </c>
      <c r="H1080" s="52"/>
    </row>
    <row r="1081" spans="1:8" ht="15" customHeight="1" x14ac:dyDescent="0.3">
      <c r="A1081" s="52"/>
      <c r="B1081" s="32">
        <v>1078</v>
      </c>
      <c r="C1081" s="32" t="s">
        <v>2620</v>
      </c>
      <c r="D1081" s="32" t="s">
        <v>2734</v>
      </c>
      <c r="E1081" s="32"/>
      <c r="F1081" s="32" t="s">
        <v>1380</v>
      </c>
      <c r="G1081" s="32" t="s">
        <v>2083</v>
      </c>
      <c r="H1081" s="52"/>
    </row>
    <row r="1082" spans="1:8" ht="15" customHeight="1" x14ac:dyDescent="0.3">
      <c r="A1082" s="52"/>
      <c r="B1082" s="32">
        <v>1079</v>
      </c>
      <c r="C1082" s="32" t="s">
        <v>2621</v>
      </c>
      <c r="D1082" s="32" t="s">
        <v>2734</v>
      </c>
      <c r="E1082" s="32"/>
      <c r="F1082" s="32" t="s">
        <v>1381</v>
      </c>
      <c r="G1082" s="32" t="s">
        <v>2083</v>
      </c>
      <c r="H1082" s="52"/>
    </row>
    <row r="1083" spans="1:8" ht="15" customHeight="1" x14ac:dyDescent="0.3">
      <c r="A1083" s="52"/>
      <c r="B1083" s="32">
        <v>1080</v>
      </c>
      <c r="C1083" s="32" t="s">
        <v>2622</v>
      </c>
      <c r="D1083" s="32" t="s">
        <v>2734</v>
      </c>
      <c r="E1083" s="32"/>
      <c r="F1083" s="32" t="s">
        <v>1382</v>
      </c>
      <c r="G1083" s="32" t="s">
        <v>2083</v>
      </c>
      <c r="H1083" s="52"/>
    </row>
    <row r="1084" spans="1:8" ht="15" customHeight="1" x14ac:dyDescent="0.3">
      <c r="A1084" s="52"/>
      <c r="B1084" s="32">
        <v>1081</v>
      </c>
      <c r="C1084" s="32" t="s">
        <v>2623</v>
      </c>
      <c r="D1084" s="32" t="s">
        <v>2734</v>
      </c>
      <c r="E1084" s="32"/>
      <c r="F1084" s="32" t="s">
        <v>1383</v>
      </c>
      <c r="G1084" s="32" t="s">
        <v>2081</v>
      </c>
      <c r="H1084" s="52"/>
    </row>
    <row r="1085" spans="1:8" ht="15" customHeight="1" x14ac:dyDescent="0.3">
      <c r="A1085" s="52"/>
      <c r="B1085" s="32">
        <v>1082</v>
      </c>
      <c r="C1085" s="32" t="s">
        <v>2624</v>
      </c>
      <c r="D1085" s="32" t="s">
        <v>2734</v>
      </c>
      <c r="E1085" s="32"/>
      <c r="F1085" s="32" t="s">
        <v>1384</v>
      </c>
      <c r="G1085" s="32" t="s">
        <v>2083</v>
      </c>
      <c r="H1085" s="52"/>
    </row>
    <row r="1086" spans="1:8" ht="15" customHeight="1" x14ac:dyDescent="0.3">
      <c r="A1086" s="52"/>
      <c r="B1086" s="32">
        <v>1083</v>
      </c>
      <c r="C1086" s="32" t="s">
        <v>2625</v>
      </c>
      <c r="D1086" s="32" t="s">
        <v>2734</v>
      </c>
      <c r="E1086" s="32"/>
      <c r="F1086" s="32" t="s">
        <v>1385</v>
      </c>
      <c r="G1086" s="32" t="s">
        <v>2083</v>
      </c>
      <c r="H1086" s="52"/>
    </row>
    <row r="1087" spans="1:8" ht="15" customHeight="1" x14ac:dyDescent="0.3">
      <c r="A1087" s="52"/>
      <c r="B1087" s="32">
        <v>1084</v>
      </c>
      <c r="C1087" s="32" t="s">
        <v>2626</v>
      </c>
      <c r="D1087" s="32" t="s">
        <v>2734</v>
      </c>
      <c r="E1087" s="32"/>
      <c r="F1087" s="32" t="s">
        <v>1386</v>
      </c>
      <c r="G1087" s="32" t="s">
        <v>2081</v>
      </c>
      <c r="H1087" s="52"/>
    </row>
    <row r="1088" spans="1:8" ht="15" customHeight="1" x14ac:dyDescent="0.3">
      <c r="A1088" s="52"/>
      <c r="B1088" s="32">
        <v>1085</v>
      </c>
      <c r="C1088" s="32" t="s">
        <v>1387</v>
      </c>
      <c r="D1088" s="32" t="s">
        <v>2735</v>
      </c>
      <c r="E1088" s="32"/>
      <c r="F1088" s="32" t="s">
        <v>1388</v>
      </c>
      <c r="G1088" s="32" t="s">
        <v>2083</v>
      </c>
      <c r="H1088" s="52"/>
    </row>
    <row r="1089" spans="1:8" ht="15" customHeight="1" x14ac:dyDescent="0.3">
      <c r="A1089" s="52"/>
      <c r="B1089" s="32">
        <v>1086</v>
      </c>
      <c r="C1089" s="32" t="s">
        <v>2627</v>
      </c>
      <c r="D1089" s="32" t="s">
        <v>2735</v>
      </c>
      <c r="E1089" s="32"/>
      <c r="F1089" s="32" t="s">
        <v>1389</v>
      </c>
      <c r="G1089" s="32" t="s">
        <v>2080</v>
      </c>
      <c r="H1089" s="52"/>
    </row>
    <row r="1090" spans="1:8" ht="15" customHeight="1" x14ac:dyDescent="0.3">
      <c r="A1090" s="52"/>
      <c r="B1090" s="32">
        <v>1087</v>
      </c>
      <c r="C1090" s="32" t="s">
        <v>2628</v>
      </c>
      <c r="D1090" s="32" t="s">
        <v>2735</v>
      </c>
      <c r="E1090" s="32"/>
      <c r="F1090" s="32" t="s">
        <v>1390</v>
      </c>
      <c r="G1090" s="32" t="s">
        <v>2080</v>
      </c>
      <c r="H1090" s="52"/>
    </row>
    <row r="1091" spans="1:8" ht="15" customHeight="1" x14ac:dyDescent="0.3">
      <c r="A1091" s="52"/>
      <c r="B1091" s="32">
        <v>1088</v>
      </c>
      <c r="C1091" s="32" t="s">
        <v>2629</v>
      </c>
      <c r="D1091" s="32" t="s">
        <v>2735</v>
      </c>
      <c r="E1091" s="32"/>
      <c r="F1091" s="32" t="s">
        <v>1391</v>
      </c>
      <c r="G1091" s="32" t="s">
        <v>2080</v>
      </c>
      <c r="H1091" s="52"/>
    </row>
    <row r="1092" spans="1:8" ht="15" customHeight="1" x14ac:dyDescent="0.3">
      <c r="A1092" s="52"/>
      <c r="B1092" s="32">
        <v>1089</v>
      </c>
      <c r="C1092" s="32" t="s">
        <v>2630</v>
      </c>
      <c r="D1092" s="32" t="s">
        <v>2735</v>
      </c>
      <c r="E1092" s="32"/>
      <c r="F1092" s="32" t="s">
        <v>1392</v>
      </c>
      <c r="G1092" s="32" t="s">
        <v>2080</v>
      </c>
      <c r="H1092" s="52"/>
    </row>
    <row r="1093" spans="1:8" ht="15" customHeight="1" x14ac:dyDescent="0.3">
      <c r="A1093" s="52"/>
      <c r="B1093" s="32">
        <v>1090</v>
      </c>
      <c r="C1093" s="32" t="s">
        <v>2631</v>
      </c>
      <c r="D1093" s="32" t="s">
        <v>2735</v>
      </c>
      <c r="E1093" s="32"/>
      <c r="F1093" s="32" t="s">
        <v>1393</v>
      </c>
      <c r="G1093" s="32" t="s">
        <v>2081</v>
      </c>
      <c r="H1093" s="52"/>
    </row>
    <row r="1094" spans="1:8" ht="15" customHeight="1" x14ac:dyDescent="0.3">
      <c r="A1094" s="52"/>
      <c r="B1094" s="32">
        <v>1091</v>
      </c>
      <c r="C1094" s="32" t="s">
        <v>1394</v>
      </c>
      <c r="D1094" s="32" t="s">
        <v>2735</v>
      </c>
      <c r="E1094" s="32"/>
      <c r="F1094" s="32" t="s">
        <v>1395</v>
      </c>
      <c r="G1094" s="32" t="s">
        <v>2081</v>
      </c>
      <c r="H1094" s="52"/>
    </row>
    <row r="1095" spans="1:8" ht="15" customHeight="1" x14ac:dyDescent="0.3">
      <c r="A1095" s="52"/>
      <c r="B1095" s="32">
        <v>1092</v>
      </c>
      <c r="C1095" s="32" t="s">
        <v>1396</v>
      </c>
      <c r="D1095" s="32" t="s">
        <v>2701</v>
      </c>
      <c r="E1095" s="32"/>
      <c r="F1095" s="32" t="s">
        <v>1397</v>
      </c>
      <c r="G1095" s="32" t="s">
        <v>2083</v>
      </c>
      <c r="H1095" s="52"/>
    </row>
    <row r="1096" spans="1:8" ht="15" customHeight="1" x14ac:dyDescent="0.3">
      <c r="A1096" s="52"/>
      <c r="B1096" s="32">
        <v>1093</v>
      </c>
      <c r="C1096" s="32" t="s">
        <v>1398</v>
      </c>
      <c r="D1096" s="32" t="s">
        <v>115</v>
      </c>
      <c r="E1096" s="32"/>
      <c r="F1096" s="32" t="s">
        <v>1399</v>
      </c>
      <c r="G1096" s="32" t="s">
        <v>2081</v>
      </c>
      <c r="H1096" s="52"/>
    </row>
    <row r="1097" spans="1:8" ht="15" customHeight="1" x14ac:dyDescent="0.3">
      <c r="A1097" s="52"/>
      <c r="B1097" s="32">
        <v>1094</v>
      </c>
      <c r="C1097" s="32" t="s">
        <v>1400</v>
      </c>
      <c r="D1097" s="32" t="s">
        <v>115</v>
      </c>
      <c r="E1097" s="32"/>
      <c r="F1097" s="32" t="s">
        <v>1401</v>
      </c>
      <c r="G1097" s="32" t="s">
        <v>2082</v>
      </c>
      <c r="H1097" s="52"/>
    </row>
    <row r="1098" spans="1:8" ht="15" customHeight="1" x14ac:dyDescent="0.3">
      <c r="A1098" s="52"/>
      <c r="B1098" s="32">
        <v>1095</v>
      </c>
      <c r="C1098" s="32" t="s">
        <v>1402</v>
      </c>
      <c r="D1098" s="32" t="s">
        <v>2726</v>
      </c>
      <c r="E1098" s="32"/>
      <c r="F1098" s="32" t="s">
        <v>1403</v>
      </c>
      <c r="G1098" s="32" t="s">
        <v>2083</v>
      </c>
      <c r="H1098" s="52"/>
    </row>
    <row r="1099" spans="1:8" ht="15" customHeight="1" x14ac:dyDescent="0.3">
      <c r="A1099" s="52"/>
      <c r="B1099" s="32">
        <v>1096</v>
      </c>
      <c r="C1099" s="32" t="s">
        <v>1404</v>
      </c>
      <c r="D1099" s="32" t="s">
        <v>2726</v>
      </c>
      <c r="E1099" s="32"/>
      <c r="F1099" s="32" t="s">
        <v>1405</v>
      </c>
      <c r="G1099" s="32" t="s">
        <v>2083</v>
      </c>
      <c r="H1099" s="52"/>
    </row>
    <row r="1100" spans="1:8" ht="15" customHeight="1" x14ac:dyDescent="0.3">
      <c r="A1100" s="52"/>
      <c r="B1100" s="32">
        <v>1097</v>
      </c>
      <c r="C1100" s="32" t="s">
        <v>1406</v>
      </c>
      <c r="D1100" s="32" t="s">
        <v>2726</v>
      </c>
      <c r="E1100" s="32"/>
      <c r="F1100" s="32" t="s">
        <v>1407</v>
      </c>
      <c r="G1100" s="32" t="s">
        <v>2083</v>
      </c>
      <c r="H1100" s="52"/>
    </row>
    <row r="1101" spans="1:8" ht="15" customHeight="1" x14ac:dyDescent="0.3">
      <c r="A1101" s="52"/>
      <c r="B1101" s="32">
        <v>1098</v>
      </c>
      <c r="C1101" s="32" t="s">
        <v>1408</v>
      </c>
      <c r="D1101" s="32" t="s">
        <v>2726</v>
      </c>
      <c r="E1101" s="32"/>
      <c r="F1101" s="32" t="s">
        <v>1409</v>
      </c>
      <c r="G1101" s="32" t="s">
        <v>2083</v>
      </c>
      <c r="H1101" s="52"/>
    </row>
    <row r="1102" spans="1:8" ht="15" customHeight="1" x14ac:dyDescent="0.3">
      <c r="A1102" s="52"/>
      <c r="B1102" s="32">
        <v>1099</v>
      </c>
      <c r="C1102" s="32" t="s">
        <v>1410</v>
      </c>
      <c r="D1102" s="32" t="s">
        <v>2726</v>
      </c>
      <c r="E1102" s="32"/>
      <c r="F1102" s="32" t="s">
        <v>1411</v>
      </c>
      <c r="G1102" s="32" t="s">
        <v>2083</v>
      </c>
      <c r="H1102" s="52"/>
    </row>
    <row r="1103" spans="1:8" ht="15" customHeight="1" x14ac:dyDescent="0.3">
      <c r="A1103" s="52"/>
      <c r="B1103" s="32">
        <v>1100</v>
      </c>
      <c r="C1103" s="32" t="s">
        <v>1412</v>
      </c>
      <c r="D1103" s="32" t="s">
        <v>2726</v>
      </c>
      <c r="E1103" s="32"/>
      <c r="F1103" s="32" t="s">
        <v>1413</v>
      </c>
      <c r="G1103" s="32" t="s">
        <v>2084</v>
      </c>
      <c r="H1103" s="52"/>
    </row>
    <row r="1104" spans="1:8" ht="15" customHeight="1" x14ac:dyDescent="0.3">
      <c r="A1104" s="52"/>
      <c r="B1104" s="32">
        <v>1101</v>
      </c>
      <c r="C1104" s="32" t="s">
        <v>1414</v>
      </c>
      <c r="D1104" s="32" t="s">
        <v>2726</v>
      </c>
      <c r="E1104" s="32"/>
      <c r="F1104" s="32" t="s">
        <v>1415</v>
      </c>
      <c r="G1104" s="32" t="s">
        <v>2084</v>
      </c>
      <c r="H1104" s="52"/>
    </row>
    <row r="1105" spans="1:8" ht="15" customHeight="1" x14ac:dyDescent="0.3">
      <c r="A1105" s="52"/>
      <c r="B1105" s="32">
        <v>1102</v>
      </c>
      <c r="C1105" s="32" t="s">
        <v>2632</v>
      </c>
      <c r="D1105" s="32" t="s">
        <v>2726</v>
      </c>
      <c r="E1105" s="32"/>
      <c r="F1105" s="32" t="s">
        <v>1416</v>
      </c>
      <c r="G1105" s="32" t="s">
        <v>2084</v>
      </c>
      <c r="H1105" s="52"/>
    </row>
    <row r="1106" spans="1:8" ht="15" customHeight="1" x14ac:dyDescent="0.3">
      <c r="A1106" s="52"/>
      <c r="B1106" s="32">
        <v>1103</v>
      </c>
      <c r="C1106" s="32" t="s">
        <v>1417</v>
      </c>
      <c r="D1106" s="32" t="s">
        <v>2726</v>
      </c>
      <c r="E1106" s="32"/>
      <c r="F1106" s="32" t="s">
        <v>1418</v>
      </c>
      <c r="G1106" s="32" t="s">
        <v>2084</v>
      </c>
      <c r="H1106" s="52"/>
    </row>
    <row r="1107" spans="1:8" ht="15" customHeight="1" x14ac:dyDescent="0.3">
      <c r="A1107" s="52"/>
      <c r="B1107" s="32">
        <v>1104</v>
      </c>
      <c r="C1107" s="32" t="s">
        <v>1419</v>
      </c>
      <c r="D1107" s="32" t="s">
        <v>2726</v>
      </c>
      <c r="E1107" s="32"/>
      <c r="F1107" s="32" t="s">
        <v>1420</v>
      </c>
      <c r="G1107" s="32" t="s">
        <v>2084</v>
      </c>
      <c r="H1107" s="52"/>
    </row>
    <row r="1108" spans="1:8" ht="15" customHeight="1" x14ac:dyDescent="0.3">
      <c r="A1108" s="52"/>
      <c r="B1108" s="32">
        <v>1105</v>
      </c>
      <c r="C1108" s="32" t="s">
        <v>1421</v>
      </c>
      <c r="D1108" s="32" t="s">
        <v>2726</v>
      </c>
      <c r="E1108" s="32"/>
      <c r="F1108" s="32" t="s">
        <v>1422</v>
      </c>
      <c r="G1108" s="32" t="s">
        <v>2084</v>
      </c>
      <c r="H1108" s="52"/>
    </row>
    <row r="1109" spans="1:8" ht="15" customHeight="1" x14ac:dyDescent="0.3">
      <c r="A1109" s="52"/>
      <c r="B1109" s="32">
        <v>1106</v>
      </c>
      <c r="C1109" s="32" t="s">
        <v>1423</v>
      </c>
      <c r="D1109" s="32" t="s">
        <v>2726</v>
      </c>
      <c r="E1109" s="32"/>
      <c r="F1109" s="32" t="s">
        <v>1424</v>
      </c>
      <c r="G1109" s="32" t="s">
        <v>2084</v>
      </c>
      <c r="H1109" s="52"/>
    </row>
    <row r="1110" spans="1:8" ht="15" customHeight="1" x14ac:dyDescent="0.3">
      <c r="A1110" s="52"/>
      <c r="B1110" s="32">
        <v>1107</v>
      </c>
      <c r="C1110" s="32" t="s">
        <v>1425</v>
      </c>
      <c r="D1110" s="32" t="s">
        <v>2726</v>
      </c>
      <c r="E1110" s="32"/>
      <c r="F1110" s="32" t="s">
        <v>1426</v>
      </c>
      <c r="G1110" s="32" t="s">
        <v>2084</v>
      </c>
      <c r="H1110" s="52"/>
    </row>
    <row r="1111" spans="1:8" ht="15" customHeight="1" x14ac:dyDescent="0.3">
      <c r="A1111" s="52"/>
      <c r="B1111" s="32">
        <v>1108</v>
      </c>
      <c r="C1111" s="32" t="s">
        <v>1427</v>
      </c>
      <c r="D1111" s="32" t="s">
        <v>2726</v>
      </c>
      <c r="E1111" s="32"/>
      <c r="F1111" s="32" t="s">
        <v>1428</v>
      </c>
      <c r="G1111" s="32" t="s">
        <v>2084</v>
      </c>
      <c r="H1111" s="52"/>
    </row>
    <row r="1112" spans="1:8" ht="15" customHeight="1" x14ac:dyDescent="0.3">
      <c r="A1112" s="52"/>
      <c r="B1112" s="32">
        <v>1109</v>
      </c>
      <c r="C1112" s="32" t="s">
        <v>1429</v>
      </c>
      <c r="D1112" s="32" t="s">
        <v>2726</v>
      </c>
      <c r="E1112" s="32"/>
      <c r="F1112" s="32" t="s">
        <v>1430</v>
      </c>
      <c r="G1112" s="32" t="s">
        <v>2083</v>
      </c>
      <c r="H1112" s="52"/>
    </row>
    <row r="1113" spans="1:8" ht="15" customHeight="1" x14ac:dyDescent="0.3">
      <c r="A1113" s="52"/>
      <c r="B1113" s="32">
        <v>1110</v>
      </c>
      <c r="C1113" s="32" t="s">
        <v>1431</v>
      </c>
      <c r="D1113" s="32" t="s">
        <v>2726</v>
      </c>
      <c r="E1113" s="32"/>
      <c r="F1113" s="32" t="s">
        <v>1432</v>
      </c>
      <c r="G1113" s="32" t="s">
        <v>2083</v>
      </c>
      <c r="H1113" s="52"/>
    </row>
    <row r="1114" spans="1:8" ht="15" customHeight="1" x14ac:dyDescent="0.3">
      <c r="A1114" s="52"/>
      <c r="B1114" s="32">
        <v>1111</v>
      </c>
      <c r="C1114" s="32" t="s">
        <v>1433</v>
      </c>
      <c r="D1114" s="32" t="s">
        <v>2726</v>
      </c>
      <c r="E1114" s="32"/>
      <c r="F1114" s="32" t="s">
        <v>1434</v>
      </c>
      <c r="G1114" s="32" t="s">
        <v>2083</v>
      </c>
      <c r="H1114" s="52"/>
    </row>
    <row r="1115" spans="1:8" ht="15" customHeight="1" x14ac:dyDescent="0.3">
      <c r="A1115" s="52"/>
      <c r="B1115" s="32">
        <v>1112</v>
      </c>
      <c r="C1115" s="32" t="s">
        <v>1435</v>
      </c>
      <c r="D1115" s="32" t="s">
        <v>2726</v>
      </c>
      <c r="E1115" s="32"/>
      <c r="F1115" s="32" t="s">
        <v>1436</v>
      </c>
      <c r="G1115" s="32" t="s">
        <v>2083</v>
      </c>
      <c r="H1115" s="52"/>
    </row>
    <row r="1116" spans="1:8" ht="15" customHeight="1" x14ac:dyDescent="0.3">
      <c r="A1116" s="52"/>
      <c r="B1116" s="32">
        <v>1113</v>
      </c>
      <c r="C1116" s="32" t="s">
        <v>1437</v>
      </c>
      <c r="D1116" s="32" t="s">
        <v>2726</v>
      </c>
      <c r="E1116" s="32"/>
      <c r="F1116" s="32" t="s">
        <v>1438</v>
      </c>
      <c r="G1116" s="32" t="s">
        <v>2083</v>
      </c>
      <c r="H1116" s="52"/>
    </row>
    <row r="1117" spans="1:8" ht="15" customHeight="1" x14ac:dyDescent="0.3">
      <c r="A1117" s="52"/>
      <c r="B1117" s="32">
        <v>1114</v>
      </c>
      <c r="C1117" s="32" t="s">
        <v>1439</v>
      </c>
      <c r="D1117" s="32" t="s">
        <v>2726</v>
      </c>
      <c r="E1117" s="32"/>
      <c r="F1117" s="32" t="s">
        <v>1440</v>
      </c>
      <c r="G1117" s="32" t="s">
        <v>2083</v>
      </c>
      <c r="H1117" s="52"/>
    </row>
    <row r="1118" spans="1:8" ht="15" customHeight="1" x14ac:dyDescent="0.3">
      <c r="A1118" s="52"/>
      <c r="B1118" s="32">
        <v>1115</v>
      </c>
      <c r="C1118" s="32" t="s">
        <v>1441</v>
      </c>
      <c r="D1118" s="32" t="s">
        <v>2726</v>
      </c>
      <c r="E1118" s="32"/>
      <c r="F1118" s="32" t="s">
        <v>1442</v>
      </c>
      <c r="G1118" s="32" t="s">
        <v>2083</v>
      </c>
      <c r="H1118" s="52"/>
    </row>
    <row r="1119" spans="1:8" ht="15" customHeight="1" x14ac:dyDescent="0.3">
      <c r="A1119" s="52"/>
      <c r="B1119" s="32">
        <v>1116</v>
      </c>
      <c r="C1119" s="32" t="s">
        <v>1443</v>
      </c>
      <c r="D1119" s="32" t="s">
        <v>2726</v>
      </c>
      <c r="E1119" s="32"/>
      <c r="F1119" s="32" t="s">
        <v>1444</v>
      </c>
      <c r="G1119" s="32" t="s">
        <v>2083</v>
      </c>
      <c r="H1119" s="52"/>
    </row>
    <row r="1120" spans="1:8" ht="15" customHeight="1" x14ac:dyDescent="0.3">
      <c r="A1120" s="52"/>
      <c r="B1120" s="32">
        <v>1117</v>
      </c>
      <c r="C1120" s="32" t="s">
        <v>1445</v>
      </c>
      <c r="D1120" s="32" t="s">
        <v>2726</v>
      </c>
      <c r="E1120" s="32"/>
      <c r="F1120" s="32" t="s">
        <v>1446</v>
      </c>
      <c r="G1120" s="32" t="s">
        <v>2083</v>
      </c>
      <c r="H1120" s="52"/>
    </row>
    <row r="1121" spans="1:8" ht="15" customHeight="1" x14ac:dyDescent="0.3">
      <c r="A1121" s="52"/>
      <c r="B1121" s="32">
        <v>1118</v>
      </c>
      <c r="C1121" s="32" t="s">
        <v>1447</v>
      </c>
      <c r="D1121" s="32" t="s">
        <v>134</v>
      </c>
      <c r="E1121" s="32"/>
      <c r="F1121" s="32" t="s">
        <v>1448</v>
      </c>
      <c r="G1121" s="32" t="s">
        <v>2083</v>
      </c>
      <c r="H1121" s="52"/>
    </row>
    <row r="1122" spans="1:8" ht="15" customHeight="1" x14ac:dyDescent="0.3">
      <c r="A1122" s="52"/>
      <c r="B1122" s="32">
        <v>1119</v>
      </c>
      <c r="C1122" s="32" t="s">
        <v>1449</v>
      </c>
      <c r="D1122" s="32" t="s">
        <v>134</v>
      </c>
      <c r="E1122" s="32"/>
      <c r="F1122" s="32" t="s">
        <v>1450</v>
      </c>
      <c r="G1122" s="32" t="s">
        <v>2083</v>
      </c>
      <c r="H1122" s="52"/>
    </row>
    <row r="1123" spans="1:8" ht="15" customHeight="1" x14ac:dyDescent="0.3">
      <c r="A1123" s="52"/>
      <c r="B1123" s="32">
        <v>1120</v>
      </c>
      <c r="C1123" s="32" t="s">
        <v>1451</v>
      </c>
      <c r="D1123" s="32" t="s">
        <v>134</v>
      </c>
      <c r="E1123" s="32"/>
      <c r="F1123" s="32" t="s">
        <v>1452</v>
      </c>
      <c r="G1123" s="32" t="s">
        <v>2083</v>
      </c>
      <c r="H1123" s="52"/>
    </row>
    <row r="1124" spans="1:8" ht="15" customHeight="1" x14ac:dyDescent="0.3">
      <c r="A1124" s="52"/>
      <c r="B1124" s="32">
        <v>1121</v>
      </c>
      <c r="C1124" s="32" t="s">
        <v>1453</v>
      </c>
      <c r="D1124" s="32" t="s">
        <v>134</v>
      </c>
      <c r="E1124" s="32"/>
      <c r="F1124" s="32" t="s">
        <v>1454</v>
      </c>
      <c r="G1124" s="32" t="s">
        <v>2083</v>
      </c>
      <c r="H1124" s="52"/>
    </row>
    <row r="1125" spans="1:8" ht="15" customHeight="1" x14ac:dyDescent="0.3">
      <c r="A1125" s="52"/>
      <c r="B1125" s="32">
        <v>1122</v>
      </c>
      <c r="C1125" s="32" t="s">
        <v>2633</v>
      </c>
      <c r="D1125" s="32" t="s">
        <v>2708</v>
      </c>
      <c r="E1125" s="32"/>
      <c r="F1125" s="32" t="s">
        <v>1455</v>
      </c>
      <c r="G1125" s="32" t="s">
        <v>2083</v>
      </c>
      <c r="H1125" s="52"/>
    </row>
    <row r="1126" spans="1:8" ht="15" customHeight="1" x14ac:dyDescent="0.3">
      <c r="A1126" s="52"/>
      <c r="B1126" s="32">
        <v>1123</v>
      </c>
      <c r="C1126" s="32" t="s">
        <v>2634</v>
      </c>
      <c r="D1126" s="32" t="s">
        <v>2708</v>
      </c>
      <c r="E1126" s="32"/>
      <c r="F1126" s="32" t="s">
        <v>1456</v>
      </c>
      <c r="G1126" s="32" t="s">
        <v>2083</v>
      </c>
      <c r="H1126" s="52"/>
    </row>
    <row r="1127" spans="1:8" ht="15" customHeight="1" x14ac:dyDescent="0.3">
      <c r="A1127" s="52"/>
      <c r="B1127" s="32">
        <v>1124</v>
      </c>
      <c r="C1127" s="32" t="s">
        <v>1457</v>
      </c>
      <c r="D1127" s="32" t="s">
        <v>127</v>
      </c>
      <c r="E1127" s="32"/>
      <c r="F1127" s="32" t="s">
        <v>1458</v>
      </c>
      <c r="G1127" s="32" t="s">
        <v>2082</v>
      </c>
      <c r="H1127" s="52"/>
    </row>
    <row r="1128" spans="1:8" ht="15" customHeight="1" x14ac:dyDescent="0.3">
      <c r="A1128" s="52"/>
      <c r="B1128" s="32">
        <v>1125</v>
      </c>
      <c r="C1128" s="32" t="s">
        <v>2635</v>
      </c>
      <c r="D1128" s="32" t="s">
        <v>2722</v>
      </c>
      <c r="E1128" s="32"/>
      <c r="F1128" s="32" t="s">
        <v>1459</v>
      </c>
      <c r="G1128" s="32" t="s">
        <v>2083</v>
      </c>
      <c r="H1128" s="52"/>
    </row>
    <row r="1129" spans="1:8" ht="15" customHeight="1" x14ac:dyDescent="0.3">
      <c r="A1129" s="52"/>
      <c r="B1129" s="32">
        <v>1126</v>
      </c>
      <c r="C1129" s="32" t="s">
        <v>1460</v>
      </c>
      <c r="D1129" s="32" t="s">
        <v>2715</v>
      </c>
      <c r="E1129" s="32"/>
      <c r="F1129" s="32" t="s">
        <v>1461</v>
      </c>
      <c r="G1129" s="32" t="s">
        <v>2084</v>
      </c>
      <c r="H1129" s="52"/>
    </row>
    <row r="1130" spans="1:8" ht="15" customHeight="1" x14ac:dyDescent="0.3">
      <c r="A1130" s="52"/>
      <c r="B1130" s="32">
        <v>1127</v>
      </c>
      <c r="C1130" s="32" t="s">
        <v>1462</v>
      </c>
      <c r="D1130" s="32" t="s">
        <v>2715</v>
      </c>
      <c r="E1130" s="32"/>
      <c r="F1130" s="32" t="s">
        <v>1463</v>
      </c>
      <c r="G1130" s="32" t="s">
        <v>2084</v>
      </c>
      <c r="H1130" s="52"/>
    </row>
    <row r="1131" spans="1:8" ht="15" customHeight="1" x14ac:dyDescent="0.3">
      <c r="A1131" s="52"/>
      <c r="B1131" s="32">
        <v>1128</v>
      </c>
      <c r="C1131" s="32" t="s">
        <v>1464</v>
      </c>
      <c r="D1131" s="32" t="s">
        <v>2715</v>
      </c>
      <c r="E1131" s="32"/>
      <c r="F1131" s="32" t="s">
        <v>1465</v>
      </c>
      <c r="G1131" s="32" t="s">
        <v>2082</v>
      </c>
      <c r="H1131" s="52"/>
    </row>
    <row r="1132" spans="1:8" ht="15" customHeight="1" x14ac:dyDescent="0.3">
      <c r="A1132" s="52"/>
      <c r="B1132" s="32">
        <v>1129</v>
      </c>
      <c r="C1132" s="32" t="s">
        <v>1466</v>
      </c>
      <c r="D1132" s="32" t="s">
        <v>2715</v>
      </c>
      <c r="E1132" s="32"/>
      <c r="F1132" s="32" t="s">
        <v>1467</v>
      </c>
      <c r="G1132" s="32" t="s">
        <v>2084</v>
      </c>
      <c r="H1132" s="52"/>
    </row>
    <row r="1133" spans="1:8" ht="15" customHeight="1" x14ac:dyDescent="0.3">
      <c r="A1133" s="52"/>
      <c r="B1133" s="32">
        <v>1130</v>
      </c>
      <c r="C1133" s="32" t="s">
        <v>1468</v>
      </c>
      <c r="D1133" s="32" t="s">
        <v>2715</v>
      </c>
      <c r="E1133" s="32"/>
      <c r="F1133" s="32" t="s">
        <v>1469</v>
      </c>
      <c r="G1133" s="32" t="s">
        <v>2084</v>
      </c>
      <c r="H1133" s="52"/>
    </row>
    <row r="1134" spans="1:8" ht="15" customHeight="1" x14ac:dyDescent="0.3">
      <c r="A1134" s="52"/>
      <c r="B1134" s="32">
        <v>1131</v>
      </c>
      <c r="C1134" s="32" t="s">
        <v>1470</v>
      </c>
      <c r="D1134" s="32" t="s">
        <v>2715</v>
      </c>
      <c r="E1134" s="32"/>
      <c r="F1134" s="32" t="s">
        <v>1471</v>
      </c>
      <c r="G1134" s="32" t="s">
        <v>2084</v>
      </c>
      <c r="H1134" s="52"/>
    </row>
    <row r="1135" spans="1:8" ht="15" customHeight="1" x14ac:dyDescent="0.3">
      <c r="A1135" s="52"/>
      <c r="B1135" s="32">
        <v>1132</v>
      </c>
      <c r="C1135" s="32" t="s">
        <v>1472</v>
      </c>
      <c r="D1135" s="32" t="s">
        <v>2715</v>
      </c>
      <c r="E1135" s="32"/>
      <c r="F1135" s="32" t="s">
        <v>1473</v>
      </c>
      <c r="G1135" s="32" t="s">
        <v>2084</v>
      </c>
      <c r="H1135" s="52"/>
    </row>
    <row r="1136" spans="1:8" ht="15" customHeight="1" x14ac:dyDescent="0.3">
      <c r="A1136" s="52"/>
      <c r="B1136" s="32">
        <v>1133</v>
      </c>
      <c r="C1136" s="32" t="s">
        <v>1474</v>
      </c>
      <c r="D1136" s="32" t="s">
        <v>2715</v>
      </c>
      <c r="E1136" s="32"/>
      <c r="F1136" s="32" t="s">
        <v>1475</v>
      </c>
      <c r="G1136" s="32" t="s">
        <v>2084</v>
      </c>
      <c r="H1136" s="52"/>
    </row>
    <row r="1137" spans="1:8" ht="15" customHeight="1" x14ac:dyDescent="0.3">
      <c r="A1137" s="52"/>
      <c r="B1137" s="32">
        <v>1134</v>
      </c>
      <c r="C1137" s="32" t="s">
        <v>1476</v>
      </c>
      <c r="D1137" s="32" t="s">
        <v>2715</v>
      </c>
      <c r="E1137" s="32"/>
      <c r="F1137" s="32" t="s">
        <v>1477</v>
      </c>
      <c r="G1137" s="32" t="s">
        <v>2084</v>
      </c>
      <c r="H1137" s="52"/>
    </row>
    <row r="1138" spans="1:8" ht="15" customHeight="1" x14ac:dyDescent="0.3">
      <c r="A1138" s="52"/>
      <c r="B1138" s="32">
        <v>1135</v>
      </c>
      <c r="C1138" s="32" t="s">
        <v>1478</v>
      </c>
      <c r="D1138" s="32" t="s">
        <v>2715</v>
      </c>
      <c r="E1138" s="32"/>
      <c r="F1138" s="32" t="s">
        <v>1479</v>
      </c>
      <c r="G1138" s="32" t="s">
        <v>2084</v>
      </c>
      <c r="H1138" s="52"/>
    </row>
    <row r="1139" spans="1:8" ht="15" customHeight="1" x14ac:dyDescent="0.3">
      <c r="A1139" s="52"/>
      <c r="B1139" s="32">
        <v>1136</v>
      </c>
      <c r="C1139" s="32" t="s">
        <v>1480</v>
      </c>
      <c r="D1139" s="32" t="s">
        <v>2715</v>
      </c>
      <c r="E1139" s="32"/>
      <c r="F1139" s="32" t="s">
        <v>1481</v>
      </c>
      <c r="G1139" s="32" t="s">
        <v>2084</v>
      </c>
      <c r="H1139" s="52"/>
    </row>
    <row r="1140" spans="1:8" ht="15" customHeight="1" x14ac:dyDescent="0.3">
      <c r="A1140" s="52"/>
      <c r="B1140" s="32">
        <v>1137</v>
      </c>
      <c r="C1140" s="32" t="s">
        <v>1482</v>
      </c>
      <c r="D1140" s="32" t="s">
        <v>115</v>
      </c>
      <c r="E1140" s="32"/>
      <c r="F1140" s="32" t="s">
        <v>1483</v>
      </c>
      <c r="G1140" s="32" t="s">
        <v>2083</v>
      </c>
      <c r="H1140" s="52"/>
    </row>
    <row r="1141" spans="1:8" ht="15" customHeight="1" x14ac:dyDescent="0.3">
      <c r="A1141" s="52"/>
      <c r="B1141" s="32">
        <v>1138</v>
      </c>
      <c r="C1141" s="32" t="s">
        <v>1484</v>
      </c>
      <c r="D1141" s="32" t="s">
        <v>115</v>
      </c>
      <c r="E1141" s="32"/>
      <c r="F1141" s="32" t="s">
        <v>1485</v>
      </c>
      <c r="G1141" s="32" t="s">
        <v>2083</v>
      </c>
      <c r="H1141" s="52"/>
    </row>
    <row r="1142" spans="1:8" ht="15" customHeight="1" x14ac:dyDescent="0.3">
      <c r="A1142" s="52"/>
      <c r="B1142" s="32">
        <v>1139</v>
      </c>
      <c r="C1142" s="32" t="s">
        <v>2636</v>
      </c>
      <c r="D1142" s="32" t="s">
        <v>2713</v>
      </c>
      <c r="E1142" s="32"/>
      <c r="F1142" s="32" t="s">
        <v>1486</v>
      </c>
      <c r="G1142" s="32" t="s">
        <v>2081</v>
      </c>
      <c r="H1142" s="52"/>
    </row>
    <row r="1143" spans="1:8" ht="15" customHeight="1" x14ac:dyDescent="0.3">
      <c r="A1143" s="52"/>
      <c r="B1143" s="32">
        <v>1140</v>
      </c>
      <c r="C1143" s="32" t="s">
        <v>1487</v>
      </c>
      <c r="D1143" s="32" t="s">
        <v>115</v>
      </c>
      <c r="E1143" s="32"/>
      <c r="F1143" s="32" t="s">
        <v>1488</v>
      </c>
      <c r="G1143" s="32" t="s">
        <v>2083</v>
      </c>
      <c r="H1143" s="52"/>
    </row>
    <row r="1144" spans="1:8" ht="15" customHeight="1" x14ac:dyDescent="0.3">
      <c r="A1144" s="52"/>
      <c r="B1144" s="32">
        <v>1141</v>
      </c>
      <c r="C1144" s="32" t="s">
        <v>1489</v>
      </c>
      <c r="D1144" s="32" t="s">
        <v>115</v>
      </c>
      <c r="E1144" s="32"/>
      <c r="F1144" s="32" t="s">
        <v>1490</v>
      </c>
      <c r="G1144" s="32" t="s">
        <v>2083</v>
      </c>
      <c r="H1144" s="52"/>
    </row>
    <row r="1145" spans="1:8" ht="15" customHeight="1" x14ac:dyDescent="0.3">
      <c r="A1145" s="52"/>
      <c r="B1145" s="32">
        <v>1142</v>
      </c>
      <c r="C1145" s="32" t="s">
        <v>1491</v>
      </c>
      <c r="D1145" s="32" t="s">
        <v>115</v>
      </c>
      <c r="E1145" s="32"/>
      <c r="F1145" s="32" t="s">
        <v>1492</v>
      </c>
      <c r="G1145" s="32" t="s">
        <v>2081</v>
      </c>
      <c r="H1145" s="52"/>
    </row>
    <row r="1146" spans="1:8" ht="15" customHeight="1" x14ac:dyDescent="0.3">
      <c r="A1146" s="52"/>
      <c r="B1146" s="32">
        <v>1143</v>
      </c>
      <c r="C1146" s="32" t="s">
        <v>1493</v>
      </c>
      <c r="D1146" s="32" t="s">
        <v>115</v>
      </c>
      <c r="E1146" s="32"/>
      <c r="F1146" s="32" t="s">
        <v>1494</v>
      </c>
      <c r="G1146" s="32" t="s">
        <v>2081</v>
      </c>
      <c r="H1146" s="52"/>
    </row>
    <row r="1147" spans="1:8" ht="15" customHeight="1" x14ac:dyDescent="0.3">
      <c r="A1147" s="52"/>
      <c r="B1147" s="32">
        <v>1144</v>
      </c>
      <c r="C1147" s="32" t="s">
        <v>1495</v>
      </c>
      <c r="D1147" s="32" t="s">
        <v>115</v>
      </c>
      <c r="E1147" s="32"/>
      <c r="F1147" s="32" t="s">
        <v>1496</v>
      </c>
      <c r="G1147" s="32" t="s">
        <v>2082</v>
      </c>
      <c r="H1147" s="52"/>
    </row>
    <row r="1148" spans="1:8" ht="15" customHeight="1" x14ac:dyDescent="0.3">
      <c r="A1148" s="52"/>
      <c r="B1148" s="32">
        <v>1145</v>
      </c>
      <c r="C1148" s="32" t="s">
        <v>1497</v>
      </c>
      <c r="D1148" s="32" t="s">
        <v>115</v>
      </c>
      <c r="E1148" s="32"/>
      <c r="F1148" s="32" t="s">
        <v>1498</v>
      </c>
      <c r="G1148" s="32" t="s">
        <v>2082</v>
      </c>
      <c r="H1148" s="52"/>
    </row>
    <row r="1149" spans="1:8" ht="15" customHeight="1" x14ac:dyDescent="0.3">
      <c r="A1149" s="52"/>
      <c r="B1149" s="32">
        <v>1146</v>
      </c>
      <c r="C1149" s="32" t="s">
        <v>1499</v>
      </c>
      <c r="D1149" s="32" t="s">
        <v>115</v>
      </c>
      <c r="E1149" s="32"/>
      <c r="F1149" s="32" t="s">
        <v>1500</v>
      </c>
      <c r="G1149" s="32" t="s">
        <v>2084</v>
      </c>
      <c r="H1149" s="52"/>
    </row>
    <row r="1150" spans="1:8" ht="15" customHeight="1" x14ac:dyDescent="0.3">
      <c r="A1150" s="52"/>
      <c r="B1150" s="32">
        <v>1147</v>
      </c>
      <c r="C1150" s="32" t="s">
        <v>1501</v>
      </c>
      <c r="D1150" s="32" t="s">
        <v>2729</v>
      </c>
      <c r="E1150" s="32"/>
      <c r="F1150" s="32" t="s">
        <v>1502</v>
      </c>
      <c r="G1150" s="32" t="s">
        <v>2081</v>
      </c>
      <c r="H1150" s="52"/>
    </row>
    <row r="1151" spans="1:8" ht="15" customHeight="1" x14ac:dyDescent="0.3">
      <c r="A1151" s="52"/>
      <c r="B1151" s="32">
        <v>1148</v>
      </c>
      <c r="C1151" s="32" t="s">
        <v>1503</v>
      </c>
      <c r="D1151" s="32" t="s">
        <v>2701</v>
      </c>
      <c r="E1151" s="32"/>
      <c r="F1151" s="32" t="s">
        <v>1504</v>
      </c>
      <c r="G1151" s="32" t="s">
        <v>2081</v>
      </c>
      <c r="H1151" s="52"/>
    </row>
    <row r="1152" spans="1:8" ht="15" customHeight="1" x14ac:dyDescent="0.3">
      <c r="A1152" s="52"/>
      <c r="B1152" s="32">
        <v>1149</v>
      </c>
      <c r="C1152" s="32" t="s">
        <v>3043</v>
      </c>
      <c r="D1152" s="32" t="s">
        <v>2701</v>
      </c>
      <c r="E1152" s="32"/>
      <c r="F1152" s="32" t="s">
        <v>1505</v>
      </c>
      <c r="G1152" s="32" t="s">
        <v>2082</v>
      </c>
      <c r="H1152" s="52"/>
    </row>
    <row r="1153" spans="1:8" ht="15" customHeight="1" x14ac:dyDescent="0.3">
      <c r="A1153" s="52"/>
      <c r="B1153" s="32">
        <v>1150</v>
      </c>
      <c r="C1153" s="32" t="s">
        <v>1506</v>
      </c>
      <c r="D1153" s="32" t="s">
        <v>2721</v>
      </c>
      <c r="E1153" s="32"/>
      <c r="F1153" s="32" t="s">
        <v>1507</v>
      </c>
      <c r="G1153" s="32" t="s">
        <v>2081</v>
      </c>
      <c r="H1153" s="52"/>
    </row>
    <row r="1154" spans="1:8" ht="15" customHeight="1" x14ac:dyDescent="0.3">
      <c r="A1154" s="52"/>
      <c r="B1154" s="32">
        <v>1151</v>
      </c>
      <c r="C1154" s="32" t="s">
        <v>1508</v>
      </c>
      <c r="D1154" s="32" t="s">
        <v>502</v>
      </c>
      <c r="E1154" s="32"/>
      <c r="F1154" s="32" t="s">
        <v>1509</v>
      </c>
      <c r="G1154" s="32" t="s">
        <v>2081</v>
      </c>
      <c r="H1154" s="52"/>
    </row>
    <row r="1155" spans="1:8" ht="15" customHeight="1" x14ac:dyDescent="0.3">
      <c r="A1155" s="52"/>
      <c r="B1155" s="32">
        <v>1152</v>
      </c>
      <c r="C1155" s="32" t="s">
        <v>1510</v>
      </c>
      <c r="D1155" s="32" t="s">
        <v>2736</v>
      </c>
      <c r="E1155" s="32"/>
      <c r="F1155" s="32" t="s">
        <v>1511</v>
      </c>
      <c r="G1155" s="32" t="s">
        <v>2083</v>
      </c>
      <c r="H1155" s="52"/>
    </row>
    <row r="1156" spans="1:8" ht="15" customHeight="1" x14ac:dyDescent="0.3">
      <c r="A1156" s="52"/>
      <c r="B1156" s="32">
        <v>1153</v>
      </c>
      <c r="C1156" s="32" t="s">
        <v>1512</v>
      </c>
      <c r="D1156" s="32" t="s">
        <v>2736</v>
      </c>
      <c r="E1156" s="32"/>
      <c r="F1156" s="32" t="s">
        <v>1513</v>
      </c>
      <c r="G1156" s="32" t="s">
        <v>2083</v>
      </c>
      <c r="H1156" s="52"/>
    </row>
    <row r="1157" spans="1:8" ht="15" customHeight="1" x14ac:dyDescent="0.3">
      <c r="A1157" s="52"/>
      <c r="B1157" s="32">
        <v>1154</v>
      </c>
      <c r="C1157" s="32" t="s">
        <v>1514</v>
      </c>
      <c r="D1157" s="32" t="s">
        <v>115</v>
      </c>
      <c r="E1157" s="32"/>
      <c r="F1157" s="32" t="s">
        <v>1515</v>
      </c>
      <c r="G1157" s="32" t="s">
        <v>2081</v>
      </c>
      <c r="H1157" s="52"/>
    </row>
    <row r="1158" spans="1:8" ht="15" customHeight="1" x14ac:dyDescent="0.3">
      <c r="A1158" s="52"/>
      <c r="B1158" s="32">
        <v>1155</v>
      </c>
      <c r="C1158" s="32" t="s">
        <v>1516</v>
      </c>
      <c r="D1158" s="32" t="s">
        <v>2702</v>
      </c>
      <c r="E1158" s="32"/>
      <c r="F1158" s="32" t="s">
        <v>1517</v>
      </c>
      <c r="G1158" s="32" t="s">
        <v>2081</v>
      </c>
      <c r="H1158" s="52"/>
    </row>
    <row r="1159" spans="1:8" ht="15" customHeight="1" x14ac:dyDescent="0.3">
      <c r="A1159" s="52"/>
      <c r="B1159" s="32">
        <v>1156</v>
      </c>
      <c r="C1159" s="32" t="s">
        <v>1518</v>
      </c>
      <c r="D1159" s="32" t="s">
        <v>2702</v>
      </c>
      <c r="E1159" s="32"/>
      <c r="F1159" s="32" t="s">
        <v>1519</v>
      </c>
      <c r="G1159" s="32" t="s">
        <v>2081</v>
      </c>
      <c r="H1159" s="52"/>
    </row>
    <row r="1160" spans="1:8" ht="15" customHeight="1" x14ac:dyDescent="0.3">
      <c r="A1160" s="52"/>
      <c r="B1160" s="32">
        <v>1157</v>
      </c>
      <c r="C1160" s="32" t="s">
        <v>1520</v>
      </c>
      <c r="D1160" s="32" t="s">
        <v>115</v>
      </c>
      <c r="E1160" s="32"/>
      <c r="F1160" s="32" t="s">
        <v>1521</v>
      </c>
      <c r="G1160" s="32" t="s">
        <v>2081</v>
      </c>
      <c r="H1160" s="52"/>
    </row>
    <row r="1161" spans="1:8" ht="15" customHeight="1" x14ac:dyDescent="0.3">
      <c r="A1161" s="52"/>
      <c r="B1161" s="32">
        <v>1158</v>
      </c>
      <c r="C1161" s="32" t="s">
        <v>1522</v>
      </c>
      <c r="D1161" s="32" t="s">
        <v>115</v>
      </c>
      <c r="E1161" s="32"/>
      <c r="F1161" s="32" t="s">
        <v>1523</v>
      </c>
      <c r="G1161" s="32" t="s">
        <v>2081</v>
      </c>
      <c r="H1161" s="52"/>
    </row>
    <row r="1162" spans="1:8" ht="15" customHeight="1" x14ac:dyDescent="0.3">
      <c r="A1162" s="52"/>
      <c r="B1162" s="32">
        <v>1159</v>
      </c>
      <c r="C1162" s="32" t="s">
        <v>1524</v>
      </c>
      <c r="D1162" s="32" t="s">
        <v>115</v>
      </c>
      <c r="E1162" s="32"/>
      <c r="F1162" s="32" t="s">
        <v>1525</v>
      </c>
      <c r="G1162" s="32" t="s">
        <v>2081</v>
      </c>
      <c r="H1162" s="52"/>
    </row>
    <row r="1163" spans="1:8" ht="15" customHeight="1" x14ac:dyDescent="0.3">
      <c r="A1163" s="52"/>
      <c r="B1163" s="32">
        <v>1160</v>
      </c>
      <c r="C1163" s="32" t="s">
        <v>1526</v>
      </c>
      <c r="D1163" s="32" t="s">
        <v>2736</v>
      </c>
      <c r="E1163" s="32"/>
      <c r="F1163" s="32" t="s">
        <v>1527</v>
      </c>
      <c r="G1163" s="32" t="s">
        <v>2083</v>
      </c>
      <c r="H1163" s="52"/>
    </row>
    <row r="1164" spans="1:8" ht="15" customHeight="1" x14ac:dyDescent="0.3">
      <c r="A1164" s="52"/>
      <c r="B1164" s="32">
        <v>1161</v>
      </c>
      <c r="C1164" s="32" t="s">
        <v>1529</v>
      </c>
      <c r="D1164" s="32" t="s">
        <v>2736</v>
      </c>
      <c r="E1164" s="32"/>
      <c r="F1164" s="32" t="s">
        <v>1530</v>
      </c>
      <c r="G1164" s="32" t="s">
        <v>2083</v>
      </c>
      <c r="H1164" s="52"/>
    </row>
    <row r="1165" spans="1:8" ht="15" customHeight="1" x14ac:dyDescent="0.3">
      <c r="A1165" s="52"/>
      <c r="B1165" s="32">
        <v>1162</v>
      </c>
      <c r="C1165" s="32" t="s">
        <v>1528</v>
      </c>
      <c r="D1165" s="32" t="s">
        <v>2736</v>
      </c>
      <c r="E1165" s="32"/>
      <c r="F1165" s="32" t="s">
        <v>2763</v>
      </c>
      <c r="G1165" s="32" t="s">
        <v>2083</v>
      </c>
      <c r="H1165" s="52"/>
    </row>
    <row r="1166" spans="1:8" ht="15" customHeight="1" x14ac:dyDescent="0.3">
      <c r="A1166" s="52"/>
      <c r="B1166" s="32">
        <v>1163</v>
      </c>
      <c r="C1166" s="32" t="s">
        <v>1531</v>
      </c>
      <c r="D1166" s="32" t="s">
        <v>2736</v>
      </c>
      <c r="E1166" s="32"/>
      <c r="F1166" s="32" t="s">
        <v>1532</v>
      </c>
      <c r="G1166" s="32" t="s">
        <v>2083</v>
      </c>
      <c r="H1166" s="52"/>
    </row>
    <row r="1167" spans="1:8" ht="15" customHeight="1" x14ac:dyDescent="0.3">
      <c r="A1167" s="52"/>
      <c r="B1167" s="32">
        <v>1164</v>
      </c>
      <c r="C1167" s="32" t="s">
        <v>1533</v>
      </c>
      <c r="D1167" s="32" t="s">
        <v>2736</v>
      </c>
      <c r="E1167" s="32"/>
      <c r="F1167" s="32" t="s">
        <v>1534</v>
      </c>
      <c r="G1167" s="32" t="s">
        <v>2083</v>
      </c>
      <c r="H1167" s="52"/>
    </row>
    <row r="1168" spans="1:8" ht="15" customHeight="1" x14ac:dyDescent="0.3">
      <c r="A1168" s="52"/>
      <c r="B1168" s="32">
        <v>1165</v>
      </c>
      <c r="C1168" s="32" t="s">
        <v>1535</v>
      </c>
      <c r="D1168" s="32" t="s">
        <v>2736</v>
      </c>
      <c r="E1168" s="32"/>
      <c r="F1168" s="32" t="s">
        <v>1536</v>
      </c>
      <c r="G1168" s="32" t="s">
        <v>2081</v>
      </c>
      <c r="H1168" s="52"/>
    </row>
    <row r="1169" spans="1:8" ht="15" customHeight="1" x14ac:dyDescent="0.3">
      <c r="A1169" s="52"/>
      <c r="B1169" s="32">
        <v>1166</v>
      </c>
      <c r="C1169" s="32" t="s">
        <v>1537</v>
      </c>
      <c r="D1169" s="32" t="s">
        <v>2736</v>
      </c>
      <c r="E1169" s="32"/>
      <c r="F1169" s="32" t="s">
        <v>1538</v>
      </c>
      <c r="G1169" s="32" t="s">
        <v>2083</v>
      </c>
      <c r="H1169" s="52"/>
    </row>
    <row r="1170" spans="1:8" ht="15" customHeight="1" x14ac:dyDescent="0.3">
      <c r="A1170" s="52"/>
      <c r="B1170" s="32">
        <v>1167</v>
      </c>
      <c r="C1170" s="32" t="s">
        <v>1539</v>
      </c>
      <c r="D1170" s="32" t="s">
        <v>2734</v>
      </c>
      <c r="E1170" s="32"/>
      <c r="F1170" s="32" t="s">
        <v>1540</v>
      </c>
      <c r="G1170" s="32" t="s">
        <v>2083</v>
      </c>
      <c r="H1170" s="52"/>
    </row>
    <row r="1171" spans="1:8" ht="15" customHeight="1" x14ac:dyDescent="0.3">
      <c r="A1171" s="52"/>
      <c r="B1171" s="32">
        <v>1168</v>
      </c>
      <c r="C1171" s="32" t="s">
        <v>2637</v>
      </c>
      <c r="D1171" s="32" t="s">
        <v>2734</v>
      </c>
      <c r="E1171" s="32"/>
      <c r="F1171" s="32" t="s">
        <v>1541</v>
      </c>
      <c r="G1171" s="32" t="s">
        <v>2083</v>
      </c>
      <c r="H1171" s="52"/>
    </row>
    <row r="1172" spans="1:8" ht="15" customHeight="1" x14ac:dyDescent="0.3">
      <c r="A1172" s="52"/>
      <c r="B1172" s="32">
        <v>1169</v>
      </c>
      <c r="C1172" s="32" t="s">
        <v>2638</v>
      </c>
      <c r="D1172" s="32" t="s">
        <v>2734</v>
      </c>
      <c r="E1172" s="32"/>
      <c r="F1172" s="32" t="s">
        <v>2764</v>
      </c>
      <c r="G1172" s="32" t="s">
        <v>2083</v>
      </c>
      <c r="H1172" s="52"/>
    </row>
    <row r="1173" spans="1:8" ht="15" customHeight="1" x14ac:dyDescent="0.3">
      <c r="A1173" s="52"/>
      <c r="B1173" s="32">
        <v>1170</v>
      </c>
      <c r="C1173" s="32" t="s">
        <v>1542</v>
      </c>
      <c r="D1173" s="32" t="s">
        <v>2734</v>
      </c>
      <c r="E1173" s="32"/>
      <c r="F1173" s="32" t="s">
        <v>1543</v>
      </c>
      <c r="G1173" s="32" t="s">
        <v>2083</v>
      </c>
      <c r="H1173" s="52"/>
    </row>
    <row r="1174" spans="1:8" ht="15" customHeight="1" x14ac:dyDescent="0.3">
      <c r="A1174" s="52"/>
      <c r="B1174" s="32">
        <v>1171</v>
      </c>
      <c r="C1174" s="32" t="s">
        <v>1544</v>
      </c>
      <c r="D1174" s="32" t="s">
        <v>2734</v>
      </c>
      <c r="E1174" s="32"/>
      <c r="F1174" s="32" t="s">
        <v>1545</v>
      </c>
      <c r="G1174" s="32" t="s">
        <v>2083</v>
      </c>
      <c r="H1174" s="52"/>
    </row>
    <row r="1175" spans="1:8" ht="15" customHeight="1" x14ac:dyDescent="0.3">
      <c r="A1175" s="52"/>
      <c r="B1175" s="32">
        <v>1172</v>
      </c>
      <c r="C1175" s="32" t="s">
        <v>1546</v>
      </c>
      <c r="D1175" s="32" t="s">
        <v>2734</v>
      </c>
      <c r="E1175" s="32"/>
      <c r="F1175" s="32" t="s">
        <v>1547</v>
      </c>
      <c r="G1175" s="32" t="s">
        <v>2083</v>
      </c>
      <c r="H1175" s="52"/>
    </row>
    <row r="1176" spans="1:8" ht="15" customHeight="1" x14ac:dyDescent="0.3">
      <c r="A1176" s="52"/>
      <c r="B1176" s="32">
        <v>1173</v>
      </c>
      <c r="C1176" s="32" t="s">
        <v>1548</v>
      </c>
      <c r="D1176" s="32" t="s">
        <v>2698</v>
      </c>
      <c r="E1176" s="32"/>
      <c r="F1176" s="32" t="s">
        <v>1549</v>
      </c>
      <c r="G1176" s="32" t="s">
        <v>2081</v>
      </c>
      <c r="H1176" s="52"/>
    </row>
    <row r="1177" spans="1:8" ht="15" customHeight="1" x14ac:dyDescent="0.3">
      <c r="A1177" s="52"/>
      <c r="B1177" s="32">
        <v>1174</v>
      </c>
      <c r="C1177" s="32" t="s">
        <v>1550</v>
      </c>
      <c r="D1177" s="32" t="s">
        <v>2698</v>
      </c>
      <c r="E1177" s="32"/>
      <c r="F1177" s="32" t="s">
        <v>1551</v>
      </c>
      <c r="G1177" s="32" t="s">
        <v>2082</v>
      </c>
      <c r="H1177" s="52"/>
    </row>
    <row r="1178" spans="1:8" ht="15" customHeight="1" x14ac:dyDescent="0.3">
      <c r="A1178" s="52"/>
      <c r="B1178" s="32">
        <v>1175</v>
      </c>
      <c r="C1178" s="32" t="s">
        <v>1552</v>
      </c>
      <c r="D1178" s="32" t="s">
        <v>2700</v>
      </c>
      <c r="E1178" s="32"/>
      <c r="F1178" s="32" t="s">
        <v>1553</v>
      </c>
      <c r="G1178" s="32" t="s">
        <v>2081</v>
      </c>
      <c r="H1178" s="52"/>
    </row>
    <row r="1179" spans="1:8" ht="15" customHeight="1" x14ac:dyDescent="0.3">
      <c r="A1179" s="52"/>
      <c r="B1179" s="32">
        <v>1176</v>
      </c>
      <c r="C1179" s="32" t="s">
        <v>1554</v>
      </c>
      <c r="D1179" s="32" t="s">
        <v>2698</v>
      </c>
      <c r="E1179" s="32"/>
      <c r="F1179" s="32" t="s">
        <v>1555</v>
      </c>
      <c r="G1179" s="32" t="s">
        <v>2081</v>
      </c>
      <c r="H1179" s="52"/>
    </row>
    <row r="1180" spans="1:8" ht="15" customHeight="1" x14ac:dyDescent="0.3">
      <c r="A1180" s="52"/>
      <c r="B1180" s="32">
        <v>1177</v>
      </c>
      <c r="C1180" s="32" t="s">
        <v>1556</v>
      </c>
      <c r="D1180" s="32" t="s">
        <v>2698</v>
      </c>
      <c r="E1180" s="32"/>
      <c r="F1180" s="32" t="s">
        <v>1557</v>
      </c>
      <c r="G1180" s="32" t="s">
        <v>2082</v>
      </c>
      <c r="H1180" s="52"/>
    </row>
    <row r="1181" spans="1:8" ht="15" customHeight="1" x14ac:dyDescent="0.3">
      <c r="A1181" s="52"/>
      <c r="B1181" s="32">
        <v>1178</v>
      </c>
      <c r="C1181" s="32" t="s">
        <v>1558</v>
      </c>
      <c r="D1181" s="32" t="s">
        <v>2700</v>
      </c>
      <c r="E1181" s="32"/>
      <c r="F1181" s="32" t="s">
        <v>1559</v>
      </c>
      <c r="G1181" s="32" t="s">
        <v>2081</v>
      </c>
      <c r="H1181" s="52"/>
    </row>
    <row r="1182" spans="1:8" ht="15" customHeight="1" x14ac:dyDescent="0.3">
      <c r="A1182" s="52"/>
      <c r="B1182" s="32">
        <v>1179</v>
      </c>
      <c r="C1182" s="32" t="s">
        <v>1560</v>
      </c>
      <c r="D1182" s="32" t="s">
        <v>700</v>
      </c>
      <c r="E1182" s="32"/>
      <c r="F1182" s="32" t="s">
        <v>1561</v>
      </c>
      <c r="G1182" s="32" t="s">
        <v>2083</v>
      </c>
      <c r="H1182" s="52"/>
    </row>
    <row r="1183" spans="1:8" ht="15" customHeight="1" x14ac:dyDescent="0.3">
      <c r="A1183" s="52"/>
      <c r="B1183" s="32">
        <v>1180</v>
      </c>
      <c r="C1183" s="32" t="s">
        <v>1562</v>
      </c>
      <c r="D1183" s="32" t="s">
        <v>700</v>
      </c>
      <c r="E1183" s="32"/>
      <c r="F1183" s="32" t="s">
        <v>1563</v>
      </c>
      <c r="G1183" s="32" t="s">
        <v>2081</v>
      </c>
      <c r="H1183" s="52"/>
    </row>
    <row r="1184" spans="1:8" ht="15" customHeight="1" x14ac:dyDescent="0.3">
      <c r="A1184" s="52"/>
      <c r="B1184" s="32">
        <v>1181</v>
      </c>
      <c r="C1184" s="32" t="s">
        <v>1564</v>
      </c>
      <c r="D1184" s="32" t="s">
        <v>700</v>
      </c>
      <c r="E1184" s="32"/>
      <c r="F1184" s="32" t="s">
        <v>1565</v>
      </c>
      <c r="G1184" s="32" t="s">
        <v>2083</v>
      </c>
      <c r="H1184" s="52"/>
    </row>
    <row r="1185" spans="1:8" ht="15" customHeight="1" x14ac:dyDescent="0.3">
      <c r="A1185" s="52"/>
      <c r="B1185" s="32">
        <v>1182</v>
      </c>
      <c r="C1185" s="32" t="s">
        <v>1566</v>
      </c>
      <c r="D1185" s="32" t="s">
        <v>2700</v>
      </c>
      <c r="E1185" s="32"/>
      <c r="F1185" s="32" t="s">
        <v>1567</v>
      </c>
      <c r="G1185" s="32" t="s">
        <v>2084</v>
      </c>
      <c r="H1185" s="52"/>
    </row>
    <row r="1186" spans="1:8" ht="15" customHeight="1" x14ac:dyDescent="0.3">
      <c r="A1186" s="52"/>
      <c r="B1186" s="32">
        <v>1183</v>
      </c>
      <c r="C1186" s="32" t="s">
        <v>1568</v>
      </c>
      <c r="D1186" s="32" t="s">
        <v>2737</v>
      </c>
      <c r="E1186" s="32"/>
      <c r="F1186" s="32" t="s">
        <v>1569</v>
      </c>
      <c r="G1186" s="32" t="s">
        <v>2081</v>
      </c>
      <c r="H1186" s="52"/>
    </row>
    <row r="1187" spans="1:8" ht="15" customHeight="1" x14ac:dyDescent="0.3">
      <c r="A1187" s="52"/>
      <c r="B1187" s="32">
        <v>1184</v>
      </c>
      <c r="C1187" s="32" t="s">
        <v>1570</v>
      </c>
      <c r="D1187" s="32" t="s">
        <v>2737</v>
      </c>
      <c r="E1187" s="32"/>
      <c r="F1187" s="32" t="s">
        <v>1571</v>
      </c>
      <c r="G1187" s="32" t="s">
        <v>2081</v>
      </c>
      <c r="H1187" s="52"/>
    </row>
    <row r="1188" spans="1:8" ht="15" customHeight="1" x14ac:dyDescent="0.3">
      <c r="A1188" s="52"/>
      <c r="B1188" s="32">
        <v>1185</v>
      </c>
      <c r="C1188" s="32" t="s">
        <v>1572</v>
      </c>
      <c r="D1188" s="32" t="s">
        <v>2737</v>
      </c>
      <c r="E1188" s="32"/>
      <c r="F1188" s="32" t="s">
        <v>1573</v>
      </c>
      <c r="G1188" s="32" t="s">
        <v>2081</v>
      </c>
      <c r="H1188" s="52"/>
    </row>
    <row r="1189" spans="1:8" ht="15" customHeight="1" x14ac:dyDescent="0.3">
      <c r="A1189" s="52"/>
      <c r="B1189" s="32">
        <v>1186</v>
      </c>
      <c r="C1189" s="32" t="s">
        <v>1574</v>
      </c>
      <c r="D1189" s="32" t="s">
        <v>2737</v>
      </c>
      <c r="E1189" s="32"/>
      <c r="F1189" s="32" t="s">
        <v>1575</v>
      </c>
      <c r="G1189" s="32" t="s">
        <v>2081</v>
      </c>
      <c r="H1189" s="52"/>
    </row>
    <row r="1190" spans="1:8" ht="15" customHeight="1" x14ac:dyDescent="0.3">
      <c r="A1190" s="52"/>
      <c r="B1190" s="32">
        <v>1187</v>
      </c>
      <c r="C1190" s="32" t="s">
        <v>1576</v>
      </c>
      <c r="D1190" s="32" t="s">
        <v>2737</v>
      </c>
      <c r="E1190" s="32"/>
      <c r="F1190" s="32" t="s">
        <v>1577</v>
      </c>
      <c r="G1190" s="32" t="s">
        <v>2082</v>
      </c>
      <c r="H1190" s="52"/>
    </row>
    <row r="1191" spans="1:8" ht="15" customHeight="1" x14ac:dyDescent="0.3">
      <c r="A1191" s="52"/>
      <c r="B1191" s="32">
        <v>1188</v>
      </c>
      <c r="C1191" s="32" t="s">
        <v>1578</v>
      </c>
      <c r="D1191" s="32" t="s">
        <v>2737</v>
      </c>
      <c r="E1191" s="32"/>
      <c r="F1191" s="32" t="s">
        <v>1579</v>
      </c>
      <c r="G1191" s="32" t="s">
        <v>2082</v>
      </c>
      <c r="H1191" s="52"/>
    </row>
    <row r="1192" spans="1:8" ht="15" customHeight="1" x14ac:dyDescent="0.3">
      <c r="A1192" s="52"/>
      <c r="B1192" s="32">
        <v>1189</v>
      </c>
      <c r="C1192" s="32" t="s">
        <v>1580</v>
      </c>
      <c r="D1192" s="32" t="s">
        <v>2737</v>
      </c>
      <c r="E1192" s="32"/>
      <c r="F1192" s="32" t="s">
        <v>1581</v>
      </c>
      <c r="G1192" s="32" t="s">
        <v>2082</v>
      </c>
      <c r="H1192" s="52"/>
    </row>
    <row r="1193" spans="1:8" ht="15" customHeight="1" x14ac:dyDescent="0.3">
      <c r="A1193" s="52"/>
      <c r="B1193" s="32">
        <v>1190</v>
      </c>
      <c r="C1193" s="32" t="s">
        <v>1582</v>
      </c>
      <c r="D1193" s="32" t="s">
        <v>2737</v>
      </c>
      <c r="E1193" s="32"/>
      <c r="F1193" s="32" t="s">
        <v>1583</v>
      </c>
      <c r="G1193" s="32" t="s">
        <v>2082</v>
      </c>
      <c r="H1193" s="52"/>
    </row>
    <row r="1194" spans="1:8" ht="15" customHeight="1" x14ac:dyDescent="0.3">
      <c r="A1194" s="52"/>
      <c r="B1194" s="32">
        <v>1191</v>
      </c>
      <c r="C1194" s="32" t="s">
        <v>1584</v>
      </c>
      <c r="D1194" s="32" t="s">
        <v>2737</v>
      </c>
      <c r="E1194" s="32"/>
      <c r="F1194" s="32" t="s">
        <v>1585</v>
      </c>
      <c r="G1194" s="32" t="s">
        <v>2082</v>
      </c>
      <c r="H1194" s="52"/>
    </row>
    <row r="1195" spans="1:8" ht="15" customHeight="1" x14ac:dyDescent="0.3">
      <c r="A1195" s="52"/>
      <c r="B1195" s="32">
        <v>1192</v>
      </c>
      <c r="C1195" s="32" t="s">
        <v>1586</v>
      </c>
      <c r="D1195" s="32" t="s">
        <v>2713</v>
      </c>
      <c r="E1195" s="32"/>
      <c r="F1195" s="32" t="s">
        <v>1587</v>
      </c>
      <c r="G1195" s="32" t="s">
        <v>2083</v>
      </c>
      <c r="H1195" s="52"/>
    </row>
    <row r="1196" spans="1:8" ht="15" customHeight="1" x14ac:dyDescent="0.3">
      <c r="A1196" s="52"/>
      <c r="B1196" s="32">
        <v>1193</v>
      </c>
      <c r="C1196" s="32" t="s">
        <v>1588</v>
      </c>
      <c r="D1196" s="32" t="s">
        <v>2713</v>
      </c>
      <c r="E1196" s="32"/>
      <c r="F1196" s="32" t="s">
        <v>1589</v>
      </c>
      <c r="G1196" s="32" t="s">
        <v>2084</v>
      </c>
      <c r="H1196" s="52"/>
    </row>
    <row r="1197" spans="1:8" ht="15" customHeight="1" x14ac:dyDescent="0.3">
      <c r="A1197" s="52"/>
      <c r="B1197" s="32">
        <v>1194</v>
      </c>
      <c r="C1197" s="32" t="s">
        <v>1590</v>
      </c>
      <c r="D1197" s="32" t="s">
        <v>2713</v>
      </c>
      <c r="E1197" s="32"/>
      <c r="F1197" s="32" t="s">
        <v>1591</v>
      </c>
      <c r="G1197" s="32" t="s">
        <v>2083</v>
      </c>
      <c r="H1197" s="52"/>
    </row>
    <row r="1198" spans="1:8" ht="15" customHeight="1" x14ac:dyDescent="0.3">
      <c r="A1198" s="52"/>
      <c r="B1198" s="32">
        <v>1195</v>
      </c>
      <c r="C1198" s="32" t="s">
        <v>1592</v>
      </c>
      <c r="D1198" s="32" t="s">
        <v>2713</v>
      </c>
      <c r="E1198" s="32"/>
      <c r="F1198" s="32" t="s">
        <v>1593</v>
      </c>
      <c r="G1198" s="32" t="s">
        <v>2084</v>
      </c>
      <c r="H1198" s="52"/>
    </row>
    <row r="1199" spans="1:8" ht="15" customHeight="1" x14ac:dyDescent="0.3">
      <c r="A1199" s="52"/>
      <c r="B1199" s="32">
        <v>1196</v>
      </c>
      <c r="C1199" s="32" t="s">
        <v>1594</v>
      </c>
      <c r="D1199" s="32" t="s">
        <v>2734</v>
      </c>
      <c r="E1199" s="32"/>
      <c r="F1199" s="32" t="s">
        <v>1595</v>
      </c>
      <c r="G1199" s="32" t="s">
        <v>2084</v>
      </c>
      <c r="H1199" s="52"/>
    </row>
    <row r="1200" spans="1:8" ht="15" customHeight="1" x14ac:dyDescent="0.3">
      <c r="A1200" s="52"/>
      <c r="B1200" s="32">
        <v>1197</v>
      </c>
      <c r="C1200" s="32" t="s">
        <v>2639</v>
      </c>
      <c r="D1200" s="32" t="s">
        <v>2734</v>
      </c>
      <c r="E1200" s="32"/>
      <c r="F1200" s="32" t="s">
        <v>1596</v>
      </c>
      <c r="G1200" s="32" t="s">
        <v>2084</v>
      </c>
      <c r="H1200" s="52"/>
    </row>
    <row r="1201" spans="1:8" ht="15" customHeight="1" x14ac:dyDescent="0.3">
      <c r="A1201" s="52"/>
      <c r="B1201" s="32">
        <v>1198</v>
      </c>
      <c r="C1201" s="32" t="s">
        <v>1597</v>
      </c>
      <c r="D1201" s="32" t="s">
        <v>2734</v>
      </c>
      <c r="E1201" s="32"/>
      <c r="F1201" s="32" t="s">
        <v>1598</v>
      </c>
      <c r="G1201" s="32" t="s">
        <v>2084</v>
      </c>
      <c r="H1201" s="52"/>
    </row>
    <row r="1202" spans="1:8" ht="15" customHeight="1" x14ac:dyDescent="0.3">
      <c r="A1202" s="52"/>
      <c r="B1202" s="32">
        <v>1199</v>
      </c>
      <c r="C1202" s="32" t="s">
        <v>1599</v>
      </c>
      <c r="D1202" s="32" t="s">
        <v>2734</v>
      </c>
      <c r="E1202" s="32"/>
      <c r="F1202" s="32" t="s">
        <v>1600</v>
      </c>
      <c r="G1202" s="32" t="s">
        <v>2084</v>
      </c>
      <c r="H1202" s="52"/>
    </row>
    <row r="1203" spans="1:8" ht="15" customHeight="1" x14ac:dyDescent="0.3">
      <c r="A1203" s="52"/>
      <c r="B1203" s="32">
        <v>1200</v>
      </c>
      <c r="C1203" s="32" t="s">
        <v>1601</v>
      </c>
      <c r="D1203" s="32" t="s">
        <v>2734</v>
      </c>
      <c r="E1203" s="32"/>
      <c r="F1203" s="32" t="s">
        <v>1602</v>
      </c>
      <c r="G1203" s="32" t="s">
        <v>2084</v>
      </c>
      <c r="H1203" s="52"/>
    </row>
    <row r="1204" spans="1:8" ht="15" customHeight="1" x14ac:dyDescent="0.3">
      <c r="A1204" s="52"/>
      <c r="B1204" s="32">
        <v>1201</v>
      </c>
      <c r="C1204" s="32" t="s">
        <v>1603</v>
      </c>
      <c r="D1204" s="32" t="s">
        <v>2734</v>
      </c>
      <c r="E1204" s="32"/>
      <c r="F1204" s="32" t="s">
        <v>1604</v>
      </c>
      <c r="G1204" s="32" t="s">
        <v>2084</v>
      </c>
      <c r="H1204" s="52"/>
    </row>
    <row r="1205" spans="1:8" ht="15" customHeight="1" x14ac:dyDescent="0.3">
      <c r="A1205" s="52"/>
      <c r="B1205" s="32">
        <v>1202</v>
      </c>
      <c r="C1205" s="32" t="s">
        <v>2640</v>
      </c>
      <c r="D1205" s="32" t="s">
        <v>2722</v>
      </c>
      <c r="E1205" s="32"/>
      <c r="F1205" s="32" t="s">
        <v>1605</v>
      </c>
      <c r="G1205" s="32" t="s">
        <v>2082</v>
      </c>
      <c r="H1205" s="52"/>
    </row>
    <row r="1206" spans="1:8" ht="15" customHeight="1" x14ac:dyDescent="0.3">
      <c r="A1206" s="52"/>
      <c r="B1206" s="32">
        <v>1203</v>
      </c>
      <c r="C1206" s="32" t="s">
        <v>2641</v>
      </c>
      <c r="D1206" s="32" t="s">
        <v>2722</v>
      </c>
      <c r="E1206" s="32"/>
      <c r="F1206" s="32" t="s">
        <v>1606</v>
      </c>
      <c r="G1206" s="32" t="s">
        <v>2082</v>
      </c>
      <c r="H1206" s="52"/>
    </row>
    <row r="1207" spans="1:8" ht="15" customHeight="1" x14ac:dyDescent="0.3">
      <c r="A1207" s="52"/>
      <c r="B1207" s="32">
        <v>1204</v>
      </c>
      <c r="C1207" s="32" t="s">
        <v>1607</v>
      </c>
      <c r="D1207" s="32" t="s">
        <v>2722</v>
      </c>
      <c r="E1207" s="32"/>
      <c r="F1207" s="32" t="s">
        <v>1608</v>
      </c>
      <c r="G1207" s="32" t="s">
        <v>2082</v>
      </c>
      <c r="H1207" s="52"/>
    </row>
    <row r="1208" spans="1:8" ht="15" customHeight="1" x14ac:dyDescent="0.3">
      <c r="A1208" s="52"/>
      <c r="B1208" s="32">
        <v>1205</v>
      </c>
      <c r="C1208" s="32" t="s">
        <v>2642</v>
      </c>
      <c r="D1208" s="32" t="s">
        <v>2722</v>
      </c>
      <c r="E1208" s="32"/>
      <c r="F1208" s="32" t="s">
        <v>1609</v>
      </c>
      <c r="G1208" s="32" t="s">
        <v>2082</v>
      </c>
      <c r="H1208" s="52"/>
    </row>
    <row r="1209" spans="1:8" ht="15" customHeight="1" x14ac:dyDescent="0.3">
      <c r="A1209" s="52"/>
      <c r="B1209" s="32">
        <v>1206</v>
      </c>
      <c r="C1209" s="32" t="s">
        <v>2643</v>
      </c>
      <c r="D1209" s="32" t="s">
        <v>2722</v>
      </c>
      <c r="E1209" s="32"/>
      <c r="F1209" s="32" t="s">
        <v>1610</v>
      </c>
      <c r="G1209" s="32" t="s">
        <v>2082</v>
      </c>
      <c r="H1209" s="52"/>
    </row>
    <row r="1210" spans="1:8" ht="15" customHeight="1" x14ac:dyDescent="0.3">
      <c r="A1210" s="52"/>
      <c r="B1210" s="32">
        <v>1207</v>
      </c>
      <c r="C1210" s="32" t="s">
        <v>2644</v>
      </c>
      <c r="D1210" s="32" t="s">
        <v>2722</v>
      </c>
      <c r="E1210" s="32"/>
      <c r="F1210" s="32" t="s">
        <v>1611</v>
      </c>
      <c r="G1210" s="32" t="s">
        <v>2082</v>
      </c>
      <c r="H1210" s="52"/>
    </row>
    <row r="1211" spans="1:8" ht="15" customHeight="1" x14ac:dyDescent="0.3">
      <c r="A1211" s="52"/>
      <c r="B1211" s="32">
        <v>1208</v>
      </c>
      <c r="C1211" s="32" t="s">
        <v>2645</v>
      </c>
      <c r="D1211" s="32" t="s">
        <v>2722</v>
      </c>
      <c r="E1211" s="32"/>
      <c r="F1211" s="32" t="s">
        <v>1612</v>
      </c>
      <c r="G1211" s="32" t="s">
        <v>2082</v>
      </c>
      <c r="H1211" s="52"/>
    </row>
    <row r="1212" spans="1:8" ht="15" customHeight="1" x14ac:dyDescent="0.3">
      <c r="A1212" s="52"/>
      <c r="B1212" s="32">
        <v>1209</v>
      </c>
      <c r="C1212" s="32" t="s">
        <v>2646</v>
      </c>
      <c r="D1212" s="32" t="s">
        <v>2722</v>
      </c>
      <c r="E1212" s="32"/>
      <c r="F1212" s="32" t="s">
        <v>1613</v>
      </c>
      <c r="G1212" s="32" t="s">
        <v>2082</v>
      </c>
      <c r="H1212" s="52"/>
    </row>
    <row r="1213" spans="1:8" ht="15" customHeight="1" x14ac:dyDescent="0.3">
      <c r="A1213" s="52"/>
      <c r="B1213" s="32">
        <v>1210</v>
      </c>
      <c r="C1213" s="32" t="s">
        <v>2647</v>
      </c>
      <c r="D1213" s="32" t="s">
        <v>2722</v>
      </c>
      <c r="E1213" s="32"/>
      <c r="F1213" s="32" t="s">
        <v>1614</v>
      </c>
      <c r="G1213" s="32" t="s">
        <v>2082</v>
      </c>
      <c r="H1213" s="52"/>
    </row>
    <row r="1214" spans="1:8" ht="15" customHeight="1" x14ac:dyDescent="0.3">
      <c r="A1214" s="52"/>
      <c r="B1214" s="32">
        <v>1211</v>
      </c>
      <c r="C1214" s="32" t="s">
        <v>2648</v>
      </c>
      <c r="D1214" s="32" t="s">
        <v>2722</v>
      </c>
      <c r="E1214" s="32"/>
      <c r="F1214" s="32" t="s">
        <v>1615</v>
      </c>
      <c r="G1214" s="32" t="s">
        <v>2082</v>
      </c>
      <c r="H1214" s="52"/>
    </row>
    <row r="1215" spans="1:8" ht="15" customHeight="1" x14ac:dyDescent="0.3">
      <c r="A1215" s="52"/>
      <c r="B1215" s="32">
        <v>1212</v>
      </c>
      <c r="C1215" s="32" t="s">
        <v>2649</v>
      </c>
      <c r="D1215" s="32" t="s">
        <v>2722</v>
      </c>
      <c r="E1215" s="32"/>
      <c r="F1215" s="32" t="s">
        <v>1616</v>
      </c>
      <c r="G1215" s="32" t="s">
        <v>2082</v>
      </c>
      <c r="H1215" s="52"/>
    </row>
    <row r="1216" spans="1:8" ht="15" customHeight="1" x14ac:dyDescent="0.3">
      <c r="A1216" s="52"/>
      <c r="B1216" s="32">
        <v>1213</v>
      </c>
      <c r="C1216" s="32" t="s">
        <v>2650</v>
      </c>
      <c r="D1216" s="32" t="s">
        <v>2730</v>
      </c>
      <c r="E1216" s="32"/>
      <c r="F1216" s="32" t="s">
        <v>1617</v>
      </c>
      <c r="G1216" s="32" t="s">
        <v>2083</v>
      </c>
      <c r="H1216" s="52"/>
    </row>
    <row r="1217" spans="1:8" ht="15" customHeight="1" x14ac:dyDescent="0.3">
      <c r="A1217" s="52"/>
      <c r="B1217" s="32">
        <v>1214</v>
      </c>
      <c r="C1217" s="32" t="s">
        <v>1618</v>
      </c>
      <c r="D1217" s="32" t="s">
        <v>2698</v>
      </c>
      <c r="E1217" s="32"/>
      <c r="F1217" s="32" t="s">
        <v>1619</v>
      </c>
      <c r="G1217" s="32" t="s">
        <v>2081</v>
      </c>
      <c r="H1217" s="52"/>
    </row>
    <row r="1218" spans="1:8" ht="15" customHeight="1" x14ac:dyDescent="0.3">
      <c r="A1218" s="52"/>
      <c r="B1218" s="32">
        <v>1215</v>
      </c>
      <c r="C1218" s="32" t="s">
        <v>1620</v>
      </c>
      <c r="D1218" s="32" t="s">
        <v>2698</v>
      </c>
      <c r="E1218" s="32"/>
      <c r="F1218" s="32" t="s">
        <v>1621</v>
      </c>
      <c r="G1218" s="32" t="s">
        <v>2082</v>
      </c>
      <c r="H1218" s="52"/>
    </row>
    <row r="1219" spans="1:8" ht="15" customHeight="1" x14ac:dyDescent="0.3">
      <c r="A1219" s="52"/>
      <c r="B1219" s="32">
        <v>1216</v>
      </c>
      <c r="C1219" s="32" t="s">
        <v>1622</v>
      </c>
      <c r="D1219" s="32" t="s">
        <v>348</v>
      </c>
      <c r="E1219" s="32"/>
      <c r="F1219" s="32" t="s">
        <v>1623</v>
      </c>
      <c r="G1219" s="32" t="s">
        <v>2083</v>
      </c>
      <c r="H1219" s="52"/>
    </row>
    <row r="1220" spans="1:8" ht="15" customHeight="1" x14ac:dyDescent="0.3">
      <c r="A1220" s="52"/>
      <c r="B1220" s="32">
        <v>1217</v>
      </c>
      <c r="C1220" s="32" t="s">
        <v>2651</v>
      </c>
      <c r="D1220" s="32" t="s">
        <v>348</v>
      </c>
      <c r="E1220" s="32"/>
      <c r="F1220" s="32" t="s">
        <v>1624</v>
      </c>
      <c r="G1220" s="32" t="s">
        <v>2081</v>
      </c>
      <c r="H1220" s="52"/>
    </row>
    <row r="1221" spans="1:8" ht="15" customHeight="1" x14ac:dyDescent="0.3">
      <c r="A1221" s="52"/>
      <c r="B1221" s="32">
        <v>1218</v>
      </c>
      <c r="C1221" s="32" t="s">
        <v>1625</v>
      </c>
      <c r="D1221" s="32" t="s">
        <v>348</v>
      </c>
      <c r="E1221" s="32"/>
      <c r="F1221" s="32" t="s">
        <v>1626</v>
      </c>
      <c r="G1221" s="32" t="s">
        <v>2083</v>
      </c>
      <c r="H1221" s="52"/>
    </row>
    <row r="1222" spans="1:8" ht="15" customHeight="1" x14ac:dyDescent="0.3">
      <c r="A1222" s="52"/>
      <c r="B1222" s="32">
        <v>1219</v>
      </c>
      <c r="C1222" s="32" t="s">
        <v>1627</v>
      </c>
      <c r="D1222" s="32" t="s">
        <v>348</v>
      </c>
      <c r="E1222" s="32"/>
      <c r="F1222" s="32" t="s">
        <v>1628</v>
      </c>
      <c r="G1222" s="32" t="s">
        <v>2083</v>
      </c>
      <c r="H1222" s="52"/>
    </row>
    <row r="1223" spans="1:8" ht="15" customHeight="1" x14ac:dyDescent="0.3">
      <c r="A1223" s="52"/>
      <c r="B1223" s="32">
        <v>1220</v>
      </c>
      <c r="C1223" s="32" t="s">
        <v>1629</v>
      </c>
      <c r="D1223" s="32" t="s">
        <v>348</v>
      </c>
      <c r="E1223" s="32"/>
      <c r="F1223" s="32" t="s">
        <v>1630</v>
      </c>
      <c r="G1223" s="32" t="s">
        <v>2083</v>
      </c>
      <c r="H1223" s="52"/>
    </row>
    <row r="1224" spans="1:8" ht="15" customHeight="1" x14ac:dyDescent="0.3">
      <c r="A1224" s="52"/>
      <c r="B1224" s="32">
        <v>1221</v>
      </c>
      <c r="C1224" s="32" t="s">
        <v>1631</v>
      </c>
      <c r="D1224" s="32" t="s">
        <v>348</v>
      </c>
      <c r="E1224" s="32"/>
      <c r="F1224" s="32" t="s">
        <v>1632</v>
      </c>
      <c r="G1224" s="32" t="s">
        <v>2083</v>
      </c>
      <c r="H1224" s="52"/>
    </row>
    <row r="1225" spans="1:8" ht="15" customHeight="1" x14ac:dyDescent="0.3">
      <c r="A1225" s="52"/>
      <c r="B1225" s="32">
        <v>1222</v>
      </c>
      <c r="C1225" s="32" t="s">
        <v>1633</v>
      </c>
      <c r="D1225" s="32" t="s">
        <v>115</v>
      </c>
      <c r="E1225" s="32"/>
      <c r="F1225" s="32" t="s">
        <v>1634</v>
      </c>
      <c r="G1225" s="32" t="s">
        <v>2081</v>
      </c>
      <c r="H1225" s="52"/>
    </row>
    <row r="1226" spans="1:8" ht="15" customHeight="1" x14ac:dyDescent="0.3">
      <c r="A1226" s="52"/>
      <c r="B1226" s="32">
        <v>1223</v>
      </c>
      <c r="C1226" s="32" t="s">
        <v>1635</v>
      </c>
      <c r="D1226" s="32" t="s">
        <v>115</v>
      </c>
      <c r="E1226" s="32"/>
      <c r="F1226" s="32" t="s">
        <v>1636</v>
      </c>
      <c r="G1226" s="32" t="s">
        <v>2081</v>
      </c>
      <c r="H1226" s="52"/>
    </row>
    <row r="1227" spans="1:8" ht="15" customHeight="1" x14ac:dyDescent="0.3">
      <c r="A1227" s="52"/>
      <c r="B1227" s="32">
        <v>1224</v>
      </c>
      <c r="C1227" s="32" t="s">
        <v>1637</v>
      </c>
      <c r="D1227" s="32" t="s">
        <v>115</v>
      </c>
      <c r="E1227" s="32"/>
      <c r="F1227" s="32" t="s">
        <v>1638</v>
      </c>
      <c r="G1227" s="32" t="s">
        <v>2082</v>
      </c>
      <c r="H1227" s="52"/>
    </row>
    <row r="1228" spans="1:8" ht="15" customHeight="1" x14ac:dyDescent="0.3">
      <c r="A1228" s="52"/>
      <c r="B1228" s="32">
        <v>1225</v>
      </c>
      <c r="C1228" s="32" t="s">
        <v>1639</v>
      </c>
      <c r="D1228" s="32" t="s">
        <v>115</v>
      </c>
      <c r="E1228" s="32"/>
      <c r="F1228" s="32" t="s">
        <v>1640</v>
      </c>
      <c r="G1228" s="32" t="s">
        <v>2082</v>
      </c>
      <c r="H1228" s="52"/>
    </row>
    <row r="1229" spans="1:8" ht="15" customHeight="1" x14ac:dyDescent="0.3">
      <c r="A1229" s="52"/>
      <c r="B1229" s="32">
        <v>1226</v>
      </c>
      <c r="C1229" s="32" t="s">
        <v>1641</v>
      </c>
      <c r="D1229" s="32" t="s">
        <v>2704</v>
      </c>
      <c r="E1229" s="32"/>
      <c r="F1229" s="32" t="s">
        <v>1642</v>
      </c>
      <c r="G1229" s="32" t="s">
        <v>2081</v>
      </c>
      <c r="H1229" s="52"/>
    </row>
    <row r="1230" spans="1:8" ht="15" customHeight="1" x14ac:dyDescent="0.3">
      <c r="A1230" s="52"/>
      <c r="B1230" s="32">
        <v>1227</v>
      </c>
      <c r="C1230" s="32" t="s">
        <v>1643</v>
      </c>
      <c r="D1230" s="32" t="s">
        <v>2704</v>
      </c>
      <c r="E1230" s="32"/>
      <c r="F1230" s="32" t="s">
        <v>1644</v>
      </c>
      <c r="G1230" s="32" t="s">
        <v>2081</v>
      </c>
      <c r="H1230" s="52"/>
    </row>
    <row r="1231" spans="1:8" ht="15" customHeight="1" x14ac:dyDescent="0.3">
      <c r="A1231" s="52"/>
      <c r="B1231" s="32">
        <v>1228</v>
      </c>
      <c r="C1231" s="32" t="s">
        <v>1645</v>
      </c>
      <c r="D1231" s="32" t="s">
        <v>2730</v>
      </c>
      <c r="E1231" s="32"/>
      <c r="F1231" s="32" t="s">
        <v>1646</v>
      </c>
      <c r="G1231" s="32" t="s">
        <v>2082</v>
      </c>
      <c r="H1231" s="52"/>
    </row>
    <row r="1232" spans="1:8" ht="15" customHeight="1" x14ac:dyDescent="0.3">
      <c r="A1232" s="52"/>
      <c r="B1232" s="32">
        <v>1229</v>
      </c>
      <c r="C1232" s="32" t="s">
        <v>1647</v>
      </c>
      <c r="D1232" s="32" t="s">
        <v>2730</v>
      </c>
      <c r="E1232" s="32"/>
      <c r="F1232" s="32" t="s">
        <v>1648</v>
      </c>
      <c r="G1232" s="32" t="s">
        <v>2082</v>
      </c>
      <c r="H1232" s="52"/>
    </row>
    <row r="1233" spans="1:8" ht="15" customHeight="1" x14ac:dyDescent="0.3">
      <c r="A1233" s="52"/>
      <c r="B1233" s="32">
        <v>1230</v>
      </c>
      <c r="C1233" s="32" t="s">
        <v>1649</v>
      </c>
      <c r="D1233" s="32" t="s">
        <v>2730</v>
      </c>
      <c r="E1233" s="32"/>
      <c r="F1233" s="32" t="s">
        <v>1650</v>
      </c>
      <c r="G1233" s="32" t="s">
        <v>2084</v>
      </c>
      <c r="H1233" s="52"/>
    </row>
    <row r="1234" spans="1:8" ht="15" customHeight="1" x14ac:dyDescent="0.3">
      <c r="A1234" s="52"/>
      <c r="B1234" s="32">
        <v>1231</v>
      </c>
      <c r="C1234" s="32" t="s">
        <v>1651</v>
      </c>
      <c r="D1234" s="32" t="s">
        <v>2730</v>
      </c>
      <c r="E1234" s="32"/>
      <c r="F1234" s="32" t="s">
        <v>1652</v>
      </c>
      <c r="G1234" s="32" t="s">
        <v>2082</v>
      </c>
      <c r="H1234" s="52"/>
    </row>
    <row r="1235" spans="1:8" ht="15" customHeight="1" x14ac:dyDescent="0.3">
      <c r="A1235" s="52"/>
      <c r="B1235" s="32">
        <v>1232</v>
      </c>
      <c r="C1235" s="32" t="s">
        <v>1653</v>
      </c>
      <c r="D1235" s="32" t="s">
        <v>2730</v>
      </c>
      <c r="E1235" s="32"/>
      <c r="F1235" s="32" t="s">
        <v>1654</v>
      </c>
      <c r="G1235" s="32" t="s">
        <v>2082</v>
      </c>
      <c r="H1235" s="52"/>
    </row>
    <row r="1236" spans="1:8" ht="15" customHeight="1" x14ac:dyDescent="0.3">
      <c r="A1236" s="52"/>
      <c r="B1236" s="32">
        <v>1233</v>
      </c>
      <c r="C1236" s="32" t="s">
        <v>1655</v>
      </c>
      <c r="D1236" s="32" t="s">
        <v>2730</v>
      </c>
      <c r="E1236" s="32"/>
      <c r="F1236" s="32" t="s">
        <v>1656</v>
      </c>
      <c r="G1236" s="32" t="s">
        <v>2084</v>
      </c>
      <c r="H1236" s="52"/>
    </row>
    <row r="1237" spans="1:8" ht="15" customHeight="1" x14ac:dyDescent="0.3">
      <c r="A1237" s="52"/>
      <c r="B1237" s="32">
        <v>1234</v>
      </c>
      <c r="C1237" s="32" t="s">
        <v>1657</v>
      </c>
      <c r="D1237" s="32" t="s">
        <v>2730</v>
      </c>
      <c r="E1237" s="32"/>
      <c r="F1237" s="32" t="s">
        <v>1658</v>
      </c>
      <c r="G1237" s="32" t="s">
        <v>2082</v>
      </c>
      <c r="H1237" s="52"/>
    </row>
    <row r="1238" spans="1:8" ht="15" customHeight="1" x14ac:dyDescent="0.3">
      <c r="A1238" s="52"/>
      <c r="B1238" s="32">
        <v>1235</v>
      </c>
      <c r="C1238" s="32" t="s">
        <v>1659</v>
      </c>
      <c r="D1238" s="32" t="s">
        <v>2730</v>
      </c>
      <c r="E1238" s="32"/>
      <c r="F1238" s="32" t="s">
        <v>1660</v>
      </c>
      <c r="G1238" s="32" t="s">
        <v>2082</v>
      </c>
      <c r="H1238" s="52"/>
    </row>
    <row r="1239" spans="1:8" ht="15" customHeight="1" x14ac:dyDescent="0.3">
      <c r="A1239" s="52"/>
      <c r="B1239" s="32">
        <v>1236</v>
      </c>
      <c r="C1239" s="32" t="s">
        <v>1661</v>
      </c>
      <c r="D1239" s="32" t="s">
        <v>2730</v>
      </c>
      <c r="E1239" s="32"/>
      <c r="F1239" s="32" t="s">
        <v>1662</v>
      </c>
      <c r="G1239" s="32" t="s">
        <v>2084</v>
      </c>
      <c r="H1239" s="52"/>
    </row>
    <row r="1240" spans="1:8" ht="15" customHeight="1" x14ac:dyDescent="0.3">
      <c r="A1240" s="52"/>
      <c r="B1240" s="32">
        <v>1237</v>
      </c>
      <c r="C1240" s="32" t="s">
        <v>1663</v>
      </c>
      <c r="D1240" s="32" t="s">
        <v>2737</v>
      </c>
      <c r="E1240" s="32"/>
      <c r="F1240" s="32" t="s">
        <v>1664</v>
      </c>
      <c r="G1240" s="32" t="s">
        <v>2081</v>
      </c>
      <c r="H1240" s="52"/>
    </row>
    <row r="1241" spans="1:8" ht="15" customHeight="1" x14ac:dyDescent="0.3">
      <c r="A1241" s="52"/>
      <c r="B1241" s="32">
        <v>1238</v>
      </c>
      <c r="C1241" s="32" t="s">
        <v>1665</v>
      </c>
      <c r="D1241" s="32" t="s">
        <v>2737</v>
      </c>
      <c r="E1241" s="32"/>
      <c r="F1241" s="32" t="s">
        <v>1666</v>
      </c>
      <c r="G1241" s="32" t="s">
        <v>2082</v>
      </c>
      <c r="H1241" s="52"/>
    </row>
    <row r="1242" spans="1:8" ht="15" customHeight="1" x14ac:dyDescent="0.3">
      <c r="A1242" s="52"/>
      <c r="B1242" s="32">
        <v>1239</v>
      </c>
      <c r="C1242" s="32" t="s">
        <v>1667</v>
      </c>
      <c r="D1242" s="32" t="s">
        <v>125</v>
      </c>
      <c r="E1242" s="32"/>
      <c r="F1242" s="32" t="s">
        <v>1668</v>
      </c>
      <c r="G1242" s="32" t="s">
        <v>2083</v>
      </c>
      <c r="H1242" s="52"/>
    </row>
    <row r="1243" spans="1:8" ht="15" customHeight="1" x14ac:dyDescent="0.3">
      <c r="A1243" s="52"/>
      <c r="B1243" s="32">
        <v>1240</v>
      </c>
      <c r="C1243" s="32" t="s">
        <v>1669</v>
      </c>
      <c r="D1243" s="32" t="s">
        <v>125</v>
      </c>
      <c r="E1243" s="32"/>
      <c r="F1243" s="32" t="s">
        <v>1670</v>
      </c>
      <c r="G1243" s="32" t="s">
        <v>2083</v>
      </c>
      <c r="H1243" s="52"/>
    </row>
    <row r="1244" spans="1:8" ht="15" customHeight="1" x14ac:dyDescent="0.3">
      <c r="A1244" s="52"/>
      <c r="B1244" s="32">
        <v>1241</v>
      </c>
      <c r="C1244" s="32" t="s">
        <v>1671</v>
      </c>
      <c r="D1244" s="32" t="s">
        <v>125</v>
      </c>
      <c r="E1244" s="32"/>
      <c r="F1244" s="32" t="s">
        <v>1672</v>
      </c>
      <c r="G1244" s="32" t="s">
        <v>2083</v>
      </c>
      <c r="H1244" s="52"/>
    </row>
    <row r="1245" spans="1:8" ht="15" customHeight="1" x14ac:dyDescent="0.3">
      <c r="A1245" s="52"/>
      <c r="B1245" s="32">
        <v>1242</v>
      </c>
      <c r="C1245" s="32" t="s">
        <v>1673</v>
      </c>
      <c r="D1245" s="32" t="s">
        <v>125</v>
      </c>
      <c r="E1245" s="32"/>
      <c r="F1245" s="32" t="s">
        <v>1674</v>
      </c>
      <c r="G1245" s="32" t="s">
        <v>2083</v>
      </c>
      <c r="H1245" s="52"/>
    </row>
    <row r="1246" spans="1:8" ht="15" customHeight="1" x14ac:dyDescent="0.3">
      <c r="A1246" s="52"/>
      <c r="B1246" s="32">
        <v>1243</v>
      </c>
      <c r="C1246" s="32" t="s">
        <v>1675</v>
      </c>
      <c r="D1246" s="32" t="s">
        <v>125</v>
      </c>
      <c r="E1246" s="32"/>
      <c r="F1246" s="32" t="s">
        <v>1676</v>
      </c>
      <c r="G1246" s="32" t="s">
        <v>2083</v>
      </c>
      <c r="H1246" s="52"/>
    </row>
    <row r="1247" spans="1:8" ht="15" customHeight="1" x14ac:dyDescent="0.3">
      <c r="A1247" s="52"/>
      <c r="B1247" s="32">
        <v>1244</v>
      </c>
      <c r="C1247" s="32" t="s">
        <v>1677</v>
      </c>
      <c r="D1247" s="32" t="s">
        <v>125</v>
      </c>
      <c r="E1247" s="32"/>
      <c r="F1247" s="32" t="s">
        <v>1678</v>
      </c>
      <c r="G1247" s="32" t="s">
        <v>2083</v>
      </c>
      <c r="H1247" s="52"/>
    </row>
    <row r="1248" spans="1:8" ht="15" customHeight="1" x14ac:dyDescent="0.3">
      <c r="A1248" s="52"/>
      <c r="B1248" s="32">
        <v>1245</v>
      </c>
      <c r="C1248" s="32" t="s">
        <v>1679</v>
      </c>
      <c r="D1248" s="32" t="s">
        <v>125</v>
      </c>
      <c r="E1248" s="32"/>
      <c r="F1248" s="32" t="s">
        <v>1680</v>
      </c>
      <c r="G1248" s="32" t="s">
        <v>2083</v>
      </c>
      <c r="H1248" s="52"/>
    </row>
    <row r="1249" spans="1:8" ht="15" customHeight="1" x14ac:dyDescent="0.3">
      <c r="A1249" s="52"/>
      <c r="B1249" s="32">
        <v>1246</v>
      </c>
      <c r="C1249" s="32" t="s">
        <v>1681</v>
      </c>
      <c r="D1249" s="32" t="s">
        <v>125</v>
      </c>
      <c r="E1249" s="32"/>
      <c r="F1249" s="32" t="s">
        <v>1682</v>
      </c>
      <c r="G1249" s="32" t="s">
        <v>2083</v>
      </c>
      <c r="H1249" s="52"/>
    </row>
    <row r="1250" spans="1:8" ht="15" customHeight="1" x14ac:dyDescent="0.3">
      <c r="A1250" s="52"/>
      <c r="B1250" s="32">
        <v>1247</v>
      </c>
      <c r="C1250" s="32" t="s">
        <v>1683</v>
      </c>
      <c r="D1250" s="32" t="s">
        <v>125</v>
      </c>
      <c r="E1250" s="32"/>
      <c r="F1250" s="32" t="s">
        <v>1684</v>
      </c>
      <c r="G1250" s="32" t="s">
        <v>2083</v>
      </c>
      <c r="H1250" s="52"/>
    </row>
    <row r="1251" spans="1:8" ht="15" customHeight="1" x14ac:dyDescent="0.3">
      <c r="A1251" s="52"/>
      <c r="B1251" s="32">
        <v>1248</v>
      </c>
      <c r="C1251" s="32" t="s">
        <v>1685</v>
      </c>
      <c r="D1251" s="32" t="s">
        <v>125</v>
      </c>
      <c r="E1251" s="32"/>
      <c r="F1251" s="32" t="s">
        <v>1686</v>
      </c>
      <c r="G1251" s="32" t="s">
        <v>2083</v>
      </c>
      <c r="H1251" s="52"/>
    </row>
    <row r="1252" spans="1:8" ht="15" customHeight="1" x14ac:dyDescent="0.3">
      <c r="A1252" s="52"/>
      <c r="B1252" s="32">
        <v>1249</v>
      </c>
      <c r="C1252" s="32" t="s">
        <v>1687</v>
      </c>
      <c r="D1252" s="32" t="s">
        <v>125</v>
      </c>
      <c r="E1252" s="32"/>
      <c r="F1252" s="32" t="s">
        <v>1688</v>
      </c>
      <c r="G1252" s="32" t="s">
        <v>2083</v>
      </c>
      <c r="H1252" s="52"/>
    </row>
    <row r="1253" spans="1:8" ht="15" customHeight="1" x14ac:dyDescent="0.3">
      <c r="A1253" s="52"/>
      <c r="B1253" s="32">
        <v>1250</v>
      </c>
      <c r="C1253" s="32" t="s">
        <v>1689</v>
      </c>
      <c r="D1253" s="32" t="s">
        <v>125</v>
      </c>
      <c r="E1253" s="32"/>
      <c r="F1253" s="32" t="s">
        <v>1690</v>
      </c>
      <c r="G1253" s="32" t="s">
        <v>2083</v>
      </c>
      <c r="H1253" s="52"/>
    </row>
    <row r="1254" spans="1:8" ht="15" customHeight="1" x14ac:dyDescent="0.3">
      <c r="A1254" s="52"/>
      <c r="B1254" s="32">
        <v>1251</v>
      </c>
      <c r="C1254" s="32" t="s">
        <v>1691</v>
      </c>
      <c r="D1254" s="32" t="s">
        <v>125</v>
      </c>
      <c r="E1254" s="32"/>
      <c r="F1254" s="32" t="s">
        <v>1692</v>
      </c>
      <c r="G1254" s="32" t="s">
        <v>2083</v>
      </c>
      <c r="H1254" s="52"/>
    </row>
    <row r="1255" spans="1:8" ht="15" customHeight="1" x14ac:dyDescent="0.3">
      <c r="A1255" s="52"/>
      <c r="B1255" s="32">
        <v>1252</v>
      </c>
      <c r="C1255" s="32" t="s">
        <v>1693</v>
      </c>
      <c r="D1255" s="32" t="s">
        <v>125</v>
      </c>
      <c r="E1255" s="32"/>
      <c r="F1255" s="32" t="s">
        <v>1694</v>
      </c>
      <c r="G1255" s="32" t="s">
        <v>2083</v>
      </c>
      <c r="H1255" s="52"/>
    </row>
    <row r="1256" spans="1:8" ht="15" customHeight="1" x14ac:dyDescent="0.3">
      <c r="A1256" s="52"/>
      <c r="B1256" s="32">
        <v>1253</v>
      </c>
      <c r="C1256" s="32" t="s">
        <v>1695</v>
      </c>
      <c r="D1256" s="32" t="s">
        <v>125</v>
      </c>
      <c r="E1256" s="32"/>
      <c r="F1256" s="32" t="s">
        <v>1696</v>
      </c>
      <c r="G1256" s="32" t="s">
        <v>2083</v>
      </c>
      <c r="H1256" s="52"/>
    </row>
    <row r="1257" spans="1:8" ht="15" customHeight="1" x14ac:dyDescent="0.3">
      <c r="A1257" s="52"/>
      <c r="B1257" s="32">
        <v>1254</v>
      </c>
      <c r="C1257" s="32" t="s">
        <v>2652</v>
      </c>
      <c r="D1257" s="32" t="s">
        <v>125</v>
      </c>
      <c r="E1257" s="32"/>
      <c r="F1257" s="32" t="s">
        <v>1697</v>
      </c>
      <c r="G1257" s="32" t="s">
        <v>2083</v>
      </c>
      <c r="H1257" s="52"/>
    </row>
    <row r="1258" spans="1:8" ht="15" customHeight="1" x14ac:dyDescent="0.3">
      <c r="A1258" s="52"/>
      <c r="B1258" s="32">
        <v>1255</v>
      </c>
      <c r="C1258" s="32" t="s">
        <v>1698</v>
      </c>
      <c r="D1258" s="32" t="s">
        <v>125</v>
      </c>
      <c r="E1258" s="32"/>
      <c r="F1258" s="32" t="s">
        <v>1699</v>
      </c>
      <c r="G1258" s="32" t="s">
        <v>2083</v>
      </c>
      <c r="H1258" s="52"/>
    </row>
    <row r="1259" spans="1:8" ht="15" customHeight="1" x14ac:dyDescent="0.3">
      <c r="A1259" s="52"/>
      <c r="B1259" s="32">
        <v>1256</v>
      </c>
      <c r="C1259" s="32" t="s">
        <v>1700</v>
      </c>
      <c r="D1259" s="32" t="s">
        <v>125</v>
      </c>
      <c r="E1259" s="32"/>
      <c r="F1259" s="32" t="s">
        <v>1701</v>
      </c>
      <c r="G1259" s="32" t="s">
        <v>2083</v>
      </c>
      <c r="H1259" s="52"/>
    </row>
    <row r="1260" spans="1:8" ht="15" customHeight="1" x14ac:dyDescent="0.3">
      <c r="A1260" s="52"/>
      <c r="B1260" s="32">
        <v>1257</v>
      </c>
      <c r="C1260" s="32" t="s">
        <v>1702</v>
      </c>
      <c r="D1260" s="32" t="s">
        <v>125</v>
      </c>
      <c r="E1260" s="32"/>
      <c r="F1260" s="32" t="s">
        <v>1703</v>
      </c>
      <c r="G1260" s="32" t="s">
        <v>2083</v>
      </c>
      <c r="H1260" s="52"/>
    </row>
    <row r="1261" spans="1:8" ht="15" customHeight="1" x14ac:dyDescent="0.3">
      <c r="A1261" s="52"/>
      <c r="B1261" s="32">
        <v>1258</v>
      </c>
      <c r="C1261" s="32" t="s">
        <v>1704</v>
      </c>
      <c r="D1261" s="32" t="s">
        <v>125</v>
      </c>
      <c r="E1261" s="32"/>
      <c r="F1261" s="32" t="s">
        <v>1705</v>
      </c>
      <c r="G1261" s="32" t="s">
        <v>2083</v>
      </c>
      <c r="H1261" s="52"/>
    </row>
    <row r="1262" spans="1:8" ht="15" customHeight="1" x14ac:dyDescent="0.3">
      <c r="A1262" s="52"/>
      <c r="B1262" s="32">
        <v>1259</v>
      </c>
      <c r="C1262" s="32" t="s">
        <v>1706</v>
      </c>
      <c r="D1262" s="32" t="s">
        <v>125</v>
      </c>
      <c r="E1262" s="32"/>
      <c r="F1262" s="32" t="s">
        <v>1707</v>
      </c>
      <c r="G1262" s="32" t="s">
        <v>2083</v>
      </c>
      <c r="H1262" s="52"/>
    </row>
    <row r="1263" spans="1:8" ht="15" customHeight="1" x14ac:dyDescent="0.3">
      <c r="A1263" s="52"/>
      <c r="B1263" s="32">
        <v>1260</v>
      </c>
      <c r="C1263" s="32" t="s">
        <v>1708</v>
      </c>
      <c r="D1263" s="32" t="s">
        <v>125</v>
      </c>
      <c r="E1263" s="32"/>
      <c r="F1263" s="32" t="s">
        <v>1709</v>
      </c>
      <c r="G1263" s="32" t="s">
        <v>2083</v>
      </c>
      <c r="H1263" s="52"/>
    </row>
    <row r="1264" spans="1:8" ht="15" customHeight="1" x14ac:dyDescent="0.3">
      <c r="A1264" s="52"/>
      <c r="B1264" s="32">
        <v>1261</v>
      </c>
      <c r="C1264" s="32" t="s">
        <v>1710</v>
      </c>
      <c r="D1264" s="32" t="s">
        <v>125</v>
      </c>
      <c r="E1264" s="32"/>
      <c r="F1264" s="32" t="s">
        <v>1711</v>
      </c>
      <c r="G1264" s="32" t="s">
        <v>2083</v>
      </c>
      <c r="H1264" s="52"/>
    </row>
    <row r="1265" spans="1:8" ht="15" customHeight="1" x14ac:dyDescent="0.3">
      <c r="A1265" s="52"/>
      <c r="B1265" s="32">
        <v>1262</v>
      </c>
      <c r="C1265" s="32" t="s">
        <v>1712</v>
      </c>
      <c r="D1265" s="32" t="s">
        <v>125</v>
      </c>
      <c r="E1265" s="32"/>
      <c r="F1265" s="32" t="s">
        <v>1713</v>
      </c>
      <c r="G1265" s="32" t="s">
        <v>2083</v>
      </c>
      <c r="H1265" s="52"/>
    </row>
    <row r="1266" spans="1:8" ht="15" customHeight="1" x14ac:dyDescent="0.3">
      <c r="A1266" s="52"/>
      <c r="B1266" s="32">
        <v>1263</v>
      </c>
      <c r="C1266" s="32" t="s">
        <v>1714</v>
      </c>
      <c r="D1266" s="32" t="s">
        <v>125</v>
      </c>
      <c r="E1266" s="32"/>
      <c r="F1266" s="32" t="s">
        <v>1715</v>
      </c>
      <c r="G1266" s="32" t="s">
        <v>2083</v>
      </c>
      <c r="H1266" s="52"/>
    </row>
    <row r="1267" spans="1:8" ht="15" customHeight="1" x14ac:dyDescent="0.3">
      <c r="A1267" s="52"/>
      <c r="B1267" s="32">
        <v>1264</v>
      </c>
      <c r="C1267" s="32" t="s">
        <v>1716</v>
      </c>
      <c r="D1267" s="32" t="s">
        <v>125</v>
      </c>
      <c r="E1267" s="32"/>
      <c r="F1267" s="32" t="s">
        <v>1717</v>
      </c>
      <c r="G1267" s="32" t="s">
        <v>2083</v>
      </c>
      <c r="H1267" s="52"/>
    </row>
    <row r="1268" spans="1:8" ht="15" customHeight="1" x14ac:dyDescent="0.3">
      <c r="A1268" s="52"/>
      <c r="B1268" s="32">
        <v>1265</v>
      </c>
      <c r="C1268" s="32" t="s">
        <v>1718</v>
      </c>
      <c r="D1268" s="32" t="s">
        <v>125</v>
      </c>
      <c r="E1268" s="32"/>
      <c r="F1268" s="32" t="s">
        <v>1719</v>
      </c>
      <c r="G1268" s="32" t="s">
        <v>2083</v>
      </c>
      <c r="H1268" s="52"/>
    </row>
    <row r="1269" spans="1:8" ht="15" customHeight="1" x14ac:dyDescent="0.3">
      <c r="A1269" s="52"/>
      <c r="B1269" s="32">
        <v>1266</v>
      </c>
      <c r="C1269" s="32" t="s">
        <v>1720</v>
      </c>
      <c r="D1269" s="32" t="s">
        <v>125</v>
      </c>
      <c r="E1269" s="32"/>
      <c r="F1269" s="32" t="s">
        <v>1721</v>
      </c>
      <c r="G1269" s="32" t="s">
        <v>2083</v>
      </c>
      <c r="H1269" s="52"/>
    </row>
    <row r="1270" spans="1:8" ht="15" customHeight="1" x14ac:dyDescent="0.3">
      <c r="A1270" s="52"/>
      <c r="B1270" s="32">
        <v>1267</v>
      </c>
      <c r="C1270" s="32" t="s">
        <v>1722</v>
      </c>
      <c r="D1270" s="32" t="s">
        <v>125</v>
      </c>
      <c r="E1270" s="32"/>
      <c r="F1270" s="32" t="s">
        <v>1723</v>
      </c>
      <c r="G1270" s="32" t="s">
        <v>2083</v>
      </c>
      <c r="H1270" s="52"/>
    </row>
    <row r="1271" spans="1:8" ht="15" customHeight="1" x14ac:dyDescent="0.3">
      <c r="A1271" s="52"/>
      <c r="B1271" s="32">
        <v>1268</v>
      </c>
      <c r="C1271" s="32" t="s">
        <v>1724</v>
      </c>
      <c r="D1271" s="32" t="s">
        <v>125</v>
      </c>
      <c r="E1271" s="32"/>
      <c r="F1271" s="32" t="s">
        <v>1725</v>
      </c>
      <c r="G1271" s="32" t="s">
        <v>2083</v>
      </c>
      <c r="H1271" s="52"/>
    </row>
    <row r="1272" spans="1:8" ht="15" customHeight="1" x14ac:dyDescent="0.3">
      <c r="A1272" s="52"/>
      <c r="B1272" s="32">
        <v>1269</v>
      </c>
      <c r="C1272" s="32" t="s">
        <v>1726</v>
      </c>
      <c r="D1272" s="32" t="s">
        <v>125</v>
      </c>
      <c r="E1272" s="32"/>
      <c r="F1272" s="32" t="s">
        <v>1727</v>
      </c>
      <c r="G1272" s="32" t="s">
        <v>2080</v>
      </c>
      <c r="H1272" s="52"/>
    </row>
    <row r="1273" spans="1:8" ht="15" customHeight="1" x14ac:dyDescent="0.3">
      <c r="A1273" s="52"/>
      <c r="B1273" s="32">
        <v>1270</v>
      </c>
      <c r="C1273" s="32" t="s">
        <v>1728</v>
      </c>
      <c r="D1273" s="32" t="s">
        <v>125</v>
      </c>
      <c r="E1273" s="32"/>
      <c r="F1273" s="32" t="s">
        <v>1729</v>
      </c>
      <c r="G1273" s="32" t="s">
        <v>2083</v>
      </c>
      <c r="H1273" s="52"/>
    </row>
    <row r="1274" spans="1:8" ht="15" customHeight="1" x14ac:dyDescent="0.3">
      <c r="A1274" s="52"/>
      <c r="B1274" s="32">
        <v>1271</v>
      </c>
      <c r="C1274" s="32" t="s">
        <v>1730</v>
      </c>
      <c r="D1274" s="32" t="s">
        <v>125</v>
      </c>
      <c r="E1274" s="32"/>
      <c r="F1274" s="32" t="s">
        <v>1731</v>
      </c>
      <c r="G1274" s="32" t="s">
        <v>2080</v>
      </c>
      <c r="H1274" s="52"/>
    </row>
    <row r="1275" spans="1:8" ht="15" customHeight="1" x14ac:dyDescent="0.3">
      <c r="A1275" s="52"/>
      <c r="B1275" s="32">
        <v>1272</v>
      </c>
      <c r="C1275" s="32" t="s">
        <v>1732</v>
      </c>
      <c r="D1275" s="32" t="s">
        <v>125</v>
      </c>
      <c r="E1275" s="32"/>
      <c r="F1275" s="32" t="s">
        <v>1733</v>
      </c>
      <c r="G1275" s="32" t="s">
        <v>2083</v>
      </c>
      <c r="H1275" s="52"/>
    </row>
    <row r="1276" spans="1:8" ht="15" customHeight="1" x14ac:dyDescent="0.3">
      <c r="A1276" s="52"/>
      <c r="B1276" s="32">
        <v>1273</v>
      </c>
      <c r="C1276" s="32" t="s">
        <v>1734</v>
      </c>
      <c r="D1276" s="32" t="s">
        <v>127</v>
      </c>
      <c r="E1276" s="32"/>
      <c r="F1276" s="32" t="s">
        <v>1735</v>
      </c>
      <c r="G1276" s="32" t="s">
        <v>2082</v>
      </c>
      <c r="H1276" s="52"/>
    </row>
    <row r="1277" spans="1:8" ht="15" customHeight="1" x14ac:dyDescent="0.3">
      <c r="A1277" s="52"/>
      <c r="B1277" s="32">
        <v>1274</v>
      </c>
      <c r="C1277" s="32" t="s">
        <v>1736</v>
      </c>
      <c r="D1277" s="32" t="s">
        <v>127</v>
      </c>
      <c r="E1277" s="32"/>
      <c r="F1277" s="32" t="s">
        <v>1737</v>
      </c>
      <c r="G1277" s="32" t="s">
        <v>2082</v>
      </c>
      <c r="H1277" s="52"/>
    </row>
    <row r="1278" spans="1:8" ht="15" customHeight="1" x14ac:dyDescent="0.3">
      <c r="A1278" s="52"/>
      <c r="B1278" s="32">
        <v>1275</v>
      </c>
      <c r="C1278" s="32" t="s">
        <v>3044</v>
      </c>
      <c r="D1278" s="32" t="s">
        <v>127</v>
      </c>
      <c r="E1278" s="32"/>
      <c r="F1278" s="32" t="s">
        <v>1738</v>
      </c>
      <c r="G1278" s="32" t="s">
        <v>2082</v>
      </c>
      <c r="H1278" s="52"/>
    </row>
    <row r="1279" spans="1:8" ht="15" customHeight="1" x14ac:dyDescent="0.3">
      <c r="A1279" s="52"/>
      <c r="B1279" s="32">
        <v>1276</v>
      </c>
      <c r="C1279" s="32" t="s">
        <v>1739</v>
      </c>
      <c r="D1279" s="32" t="s">
        <v>127</v>
      </c>
      <c r="E1279" s="32"/>
      <c r="F1279" s="32" t="s">
        <v>1740</v>
      </c>
      <c r="G1279" s="32" t="s">
        <v>2084</v>
      </c>
      <c r="H1279" s="52"/>
    </row>
    <row r="1280" spans="1:8" ht="15" customHeight="1" x14ac:dyDescent="0.3">
      <c r="A1280" s="52"/>
      <c r="B1280" s="32">
        <v>1277</v>
      </c>
      <c r="C1280" s="32" t="s">
        <v>1741</v>
      </c>
      <c r="D1280" s="32" t="s">
        <v>127</v>
      </c>
      <c r="E1280" s="32"/>
      <c r="F1280" s="32" t="s">
        <v>1742</v>
      </c>
      <c r="G1280" s="32" t="s">
        <v>2084</v>
      </c>
      <c r="H1280" s="52"/>
    </row>
    <row r="1281" spans="1:8" ht="15" customHeight="1" x14ac:dyDescent="0.3">
      <c r="A1281" s="52"/>
      <c r="B1281" s="32">
        <v>1278</v>
      </c>
      <c r="C1281" s="32" t="s">
        <v>2653</v>
      </c>
      <c r="D1281" s="32" t="s">
        <v>115</v>
      </c>
      <c r="E1281" s="32"/>
      <c r="F1281" s="32" t="s">
        <v>1743</v>
      </c>
      <c r="G1281" s="32" t="s">
        <v>2082</v>
      </c>
      <c r="H1281" s="52"/>
    </row>
    <row r="1282" spans="1:8" ht="15" customHeight="1" x14ac:dyDescent="0.3">
      <c r="A1282" s="52"/>
      <c r="B1282" s="32">
        <v>1279</v>
      </c>
      <c r="C1282" s="32" t="s">
        <v>1744</v>
      </c>
      <c r="D1282" s="32" t="s">
        <v>115</v>
      </c>
      <c r="E1282" s="32"/>
      <c r="F1282" s="32" t="s">
        <v>1745</v>
      </c>
      <c r="G1282" s="32" t="s">
        <v>2082</v>
      </c>
      <c r="H1282" s="52"/>
    </row>
    <row r="1283" spans="1:8" ht="15" customHeight="1" x14ac:dyDescent="0.3">
      <c r="A1283" s="52"/>
      <c r="B1283" s="32">
        <v>1280</v>
      </c>
      <c r="C1283" s="32" t="s">
        <v>1746</v>
      </c>
      <c r="D1283" s="32" t="s">
        <v>115</v>
      </c>
      <c r="E1283" s="32"/>
      <c r="F1283" s="32" t="s">
        <v>1747</v>
      </c>
      <c r="G1283" s="32" t="s">
        <v>2082</v>
      </c>
      <c r="H1283" s="52"/>
    </row>
    <row r="1284" spans="1:8" ht="15" customHeight="1" x14ac:dyDescent="0.3">
      <c r="A1284" s="52"/>
      <c r="B1284" s="32">
        <v>1281</v>
      </c>
      <c r="C1284" s="32" t="s">
        <v>2654</v>
      </c>
      <c r="D1284" s="32" t="s">
        <v>115</v>
      </c>
      <c r="E1284" s="32"/>
      <c r="F1284" s="32" t="s">
        <v>1748</v>
      </c>
      <c r="G1284" s="32" t="s">
        <v>2082</v>
      </c>
      <c r="H1284" s="52"/>
    </row>
    <row r="1285" spans="1:8" ht="15" customHeight="1" x14ac:dyDescent="0.3">
      <c r="A1285" s="52"/>
      <c r="B1285" s="32">
        <v>1282</v>
      </c>
      <c r="C1285" s="32" t="s">
        <v>1749</v>
      </c>
      <c r="D1285" s="32" t="s">
        <v>1750</v>
      </c>
      <c r="E1285" s="32"/>
      <c r="F1285" s="32" t="s">
        <v>1751</v>
      </c>
      <c r="G1285" s="32" t="s">
        <v>2081</v>
      </c>
      <c r="H1285" s="52"/>
    </row>
    <row r="1286" spans="1:8" ht="15" customHeight="1" x14ac:dyDescent="0.3">
      <c r="A1286" s="52"/>
      <c r="B1286" s="32">
        <v>1283</v>
      </c>
      <c r="C1286" s="32" t="s">
        <v>1752</v>
      </c>
      <c r="D1286" s="32" t="s">
        <v>2706</v>
      </c>
      <c r="E1286" s="32"/>
      <c r="F1286" s="32" t="s">
        <v>1753</v>
      </c>
      <c r="G1286" s="32" t="s">
        <v>2083</v>
      </c>
      <c r="H1286" s="52"/>
    </row>
    <row r="1287" spans="1:8" ht="15" customHeight="1" x14ac:dyDescent="0.3">
      <c r="A1287" s="52"/>
      <c r="B1287" s="32">
        <v>1284</v>
      </c>
      <c r="C1287" s="32" t="s">
        <v>1754</v>
      </c>
      <c r="D1287" s="32" t="s">
        <v>2706</v>
      </c>
      <c r="E1287" s="32"/>
      <c r="F1287" s="32" t="s">
        <v>1755</v>
      </c>
      <c r="G1287" s="32" t="s">
        <v>2083</v>
      </c>
      <c r="H1287" s="52"/>
    </row>
    <row r="1288" spans="1:8" ht="15" customHeight="1" x14ac:dyDescent="0.3">
      <c r="A1288" s="52"/>
      <c r="B1288" s="32">
        <v>1285</v>
      </c>
      <c r="C1288" s="32" t="s">
        <v>1756</v>
      </c>
      <c r="D1288" s="32" t="s">
        <v>2706</v>
      </c>
      <c r="E1288" s="32"/>
      <c r="F1288" s="32" t="s">
        <v>1757</v>
      </c>
      <c r="G1288" s="32" t="s">
        <v>2083</v>
      </c>
      <c r="H1288" s="52"/>
    </row>
    <row r="1289" spans="1:8" ht="15" customHeight="1" x14ac:dyDescent="0.3">
      <c r="A1289" s="52"/>
      <c r="B1289" s="32">
        <v>1286</v>
      </c>
      <c r="C1289" s="32" t="s">
        <v>1758</v>
      </c>
      <c r="D1289" s="32" t="s">
        <v>120</v>
      </c>
      <c r="E1289" s="32"/>
      <c r="F1289" s="32" t="s">
        <v>1759</v>
      </c>
      <c r="G1289" s="32" t="s">
        <v>2083</v>
      </c>
      <c r="H1289" s="52"/>
    </row>
    <row r="1290" spans="1:8" ht="15" customHeight="1" x14ac:dyDescent="0.3">
      <c r="A1290" s="52"/>
      <c r="B1290" s="32">
        <v>1287</v>
      </c>
      <c r="C1290" s="32" t="s">
        <v>2655</v>
      </c>
      <c r="D1290" s="32" t="s">
        <v>115</v>
      </c>
      <c r="E1290" s="32"/>
      <c r="F1290" s="32" t="s">
        <v>1760</v>
      </c>
      <c r="G1290" s="32" t="s">
        <v>2081</v>
      </c>
      <c r="H1290" s="52"/>
    </row>
    <row r="1291" spans="1:8" ht="15" customHeight="1" x14ac:dyDescent="0.3">
      <c r="A1291" s="52"/>
      <c r="B1291" s="32">
        <v>1288</v>
      </c>
      <c r="C1291" s="32" t="s">
        <v>1761</v>
      </c>
      <c r="D1291" s="32" t="s">
        <v>115</v>
      </c>
      <c r="E1291" s="32"/>
      <c r="F1291" s="32" t="s">
        <v>1762</v>
      </c>
      <c r="G1291" s="32" t="s">
        <v>2082</v>
      </c>
      <c r="H1291" s="52"/>
    </row>
    <row r="1292" spans="1:8" ht="15" customHeight="1" x14ac:dyDescent="0.3">
      <c r="A1292" s="52"/>
      <c r="B1292" s="32">
        <v>1289</v>
      </c>
      <c r="C1292" s="32" t="s">
        <v>1763</v>
      </c>
      <c r="D1292" s="32" t="s">
        <v>125</v>
      </c>
      <c r="E1292" s="32"/>
      <c r="F1292" s="32" t="s">
        <v>1764</v>
      </c>
      <c r="G1292" s="32" t="s">
        <v>2083</v>
      </c>
      <c r="H1292" s="52"/>
    </row>
    <row r="1293" spans="1:8" ht="15" customHeight="1" x14ac:dyDescent="0.3">
      <c r="A1293" s="52"/>
      <c r="B1293" s="32">
        <v>1290</v>
      </c>
      <c r="C1293" s="32" t="s">
        <v>1765</v>
      </c>
      <c r="D1293" s="32" t="s">
        <v>125</v>
      </c>
      <c r="E1293" s="32"/>
      <c r="F1293" s="32" t="s">
        <v>1766</v>
      </c>
      <c r="G1293" s="32" t="s">
        <v>2083</v>
      </c>
      <c r="H1293" s="52"/>
    </row>
    <row r="1294" spans="1:8" ht="15" customHeight="1" x14ac:dyDescent="0.3">
      <c r="A1294" s="52"/>
      <c r="B1294" s="32">
        <v>1291</v>
      </c>
      <c r="C1294" s="32" t="s">
        <v>1767</v>
      </c>
      <c r="D1294" s="32" t="s">
        <v>125</v>
      </c>
      <c r="E1294" s="32"/>
      <c r="F1294" s="32" t="s">
        <v>1768</v>
      </c>
      <c r="G1294" s="32" t="s">
        <v>2083</v>
      </c>
      <c r="H1294" s="52"/>
    </row>
    <row r="1295" spans="1:8" ht="15" customHeight="1" x14ac:dyDescent="0.3">
      <c r="A1295" s="52"/>
      <c r="B1295" s="32">
        <v>1292</v>
      </c>
      <c r="C1295" s="32" t="s">
        <v>1769</v>
      </c>
      <c r="D1295" s="32" t="s">
        <v>125</v>
      </c>
      <c r="E1295" s="32"/>
      <c r="F1295" s="32" t="s">
        <v>1770</v>
      </c>
      <c r="G1295" s="32" t="s">
        <v>2083</v>
      </c>
      <c r="H1295" s="52"/>
    </row>
    <row r="1296" spans="1:8" ht="15" customHeight="1" x14ac:dyDescent="0.3">
      <c r="A1296" s="52"/>
      <c r="B1296" s="32">
        <v>1293</v>
      </c>
      <c r="C1296" s="32" t="s">
        <v>1771</v>
      </c>
      <c r="D1296" s="32" t="s">
        <v>125</v>
      </c>
      <c r="E1296" s="32"/>
      <c r="F1296" s="32" t="s">
        <v>1772</v>
      </c>
      <c r="G1296" s="32" t="s">
        <v>2083</v>
      </c>
      <c r="H1296" s="52"/>
    </row>
    <row r="1297" spans="1:8" ht="15" customHeight="1" x14ac:dyDescent="0.3">
      <c r="A1297" s="52"/>
      <c r="B1297" s="32">
        <v>1294</v>
      </c>
      <c r="C1297" s="32" t="s">
        <v>1773</v>
      </c>
      <c r="D1297" s="32" t="s">
        <v>125</v>
      </c>
      <c r="E1297" s="32"/>
      <c r="F1297" s="32" t="s">
        <v>1774</v>
      </c>
      <c r="G1297" s="32" t="s">
        <v>2083</v>
      </c>
      <c r="H1297" s="52"/>
    </row>
    <row r="1298" spans="1:8" ht="15" customHeight="1" x14ac:dyDescent="0.3">
      <c r="A1298" s="52"/>
      <c r="B1298" s="32">
        <v>1295</v>
      </c>
      <c r="C1298" s="32" t="s">
        <v>1775</v>
      </c>
      <c r="D1298" s="32" t="s">
        <v>125</v>
      </c>
      <c r="E1298" s="32"/>
      <c r="F1298" s="32" t="s">
        <v>1776</v>
      </c>
      <c r="G1298" s="32" t="s">
        <v>2083</v>
      </c>
      <c r="H1298" s="52"/>
    </row>
    <row r="1299" spans="1:8" ht="15" customHeight="1" x14ac:dyDescent="0.3">
      <c r="A1299" s="52"/>
      <c r="B1299" s="32">
        <v>1296</v>
      </c>
      <c r="C1299" s="32" t="s">
        <v>1777</v>
      </c>
      <c r="D1299" s="32" t="s">
        <v>125</v>
      </c>
      <c r="E1299" s="32"/>
      <c r="F1299" s="32" t="s">
        <v>1778</v>
      </c>
      <c r="G1299" s="32" t="s">
        <v>2083</v>
      </c>
      <c r="H1299" s="52"/>
    </row>
    <row r="1300" spans="1:8" ht="15" customHeight="1" x14ac:dyDescent="0.3">
      <c r="A1300" s="52"/>
      <c r="B1300" s="32">
        <v>1297</v>
      </c>
      <c r="C1300" s="32" t="s">
        <v>1779</v>
      </c>
      <c r="D1300" s="32" t="s">
        <v>125</v>
      </c>
      <c r="E1300" s="32"/>
      <c r="F1300" s="32" t="s">
        <v>1780</v>
      </c>
      <c r="G1300" s="32" t="s">
        <v>2083</v>
      </c>
      <c r="H1300" s="52"/>
    </row>
    <row r="1301" spans="1:8" ht="15" customHeight="1" x14ac:dyDescent="0.3">
      <c r="A1301" s="52"/>
      <c r="B1301" s="32">
        <v>1298</v>
      </c>
      <c r="C1301" s="32" t="s">
        <v>1781</v>
      </c>
      <c r="D1301" s="32" t="s">
        <v>125</v>
      </c>
      <c r="E1301" s="32"/>
      <c r="F1301" s="32" t="s">
        <v>1782</v>
      </c>
      <c r="G1301" s="32" t="s">
        <v>2083</v>
      </c>
      <c r="H1301" s="52"/>
    </row>
    <row r="1302" spans="1:8" ht="15" customHeight="1" x14ac:dyDescent="0.3">
      <c r="A1302" s="52"/>
      <c r="B1302" s="32">
        <v>1299</v>
      </c>
      <c r="C1302" s="32" t="s">
        <v>1783</v>
      </c>
      <c r="D1302" s="32" t="s">
        <v>125</v>
      </c>
      <c r="E1302" s="32"/>
      <c r="F1302" s="32" t="s">
        <v>1784</v>
      </c>
      <c r="G1302" s="32" t="s">
        <v>2083</v>
      </c>
      <c r="H1302" s="52"/>
    </row>
    <row r="1303" spans="1:8" ht="15" customHeight="1" x14ac:dyDescent="0.3">
      <c r="A1303" s="52"/>
      <c r="B1303" s="32">
        <v>1300</v>
      </c>
      <c r="C1303" s="32" t="s">
        <v>1785</v>
      </c>
      <c r="D1303" s="32" t="s">
        <v>125</v>
      </c>
      <c r="E1303" s="32"/>
      <c r="F1303" s="32" t="s">
        <v>1786</v>
      </c>
      <c r="G1303" s="32" t="s">
        <v>2083</v>
      </c>
      <c r="H1303" s="52"/>
    </row>
    <row r="1304" spans="1:8" ht="15" customHeight="1" x14ac:dyDescent="0.3">
      <c r="A1304" s="52"/>
      <c r="B1304" s="32">
        <v>1301</v>
      </c>
      <c r="C1304" s="32" t="s">
        <v>1787</v>
      </c>
      <c r="D1304" s="32" t="s">
        <v>125</v>
      </c>
      <c r="E1304" s="32"/>
      <c r="F1304" s="32" t="s">
        <v>1788</v>
      </c>
      <c r="G1304" s="32" t="s">
        <v>2083</v>
      </c>
      <c r="H1304" s="52"/>
    </row>
    <row r="1305" spans="1:8" ht="15" customHeight="1" x14ac:dyDescent="0.3">
      <c r="A1305" s="52"/>
      <c r="B1305" s="32">
        <v>1302</v>
      </c>
      <c r="C1305" s="32" t="s">
        <v>1789</v>
      </c>
      <c r="D1305" s="32" t="s">
        <v>125</v>
      </c>
      <c r="E1305" s="32"/>
      <c r="F1305" s="32" t="s">
        <v>1790</v>
      </c>
      <c r="G1305" s="32" t="s">
        <v>2080</v>
      </c>
      <c r="H1305" s="52"/>
    </row>
    <row r="1306" spans="1:8" ht="15" customHeight="1" x14ac:dyDescent="0.3">
      <c r="A1306" s="52"/>
      <c r="B1306" s="32">
        <v>1303</v>
      </c>
      <c r="C1306" s="32" t="s">
        <v>1791</v>
      </c>
      <c r="D1306" s="32" t="s">
        <v>125</v>
      </c>
      <c r="E1306" s="32"/>
      <c r="F1306" s="32" t="s">
        <v>1792</v>
      </c>
      <c r="G1306" s="32" t="s">
        <v>2083</v>
      </c>
      <c r="H1306" s="52"/>
    </row>
    <row r="1307" spans="1:8" ht="15" customHeight="1" x14ac:dyDescent="0.3">
      <c r="A1307" s="52"/>
      <c r="B1307" s="32">
        <v>1304</v>
      </c>
      <c r="C1307" s="32" t="s">
        <v>1793</v>
      </c>
      <c r="D1307" s="32" t="s">
        <v>125</v>
      </c>
      <c r="E1307" s="32"/>
      <c r="F1307" s="32" t="s">
        <v>1794</v>
      </c>
      <c r="G1307" s="32" t="s">
        <v>2083</v>
      </c>
      <c r="H1307" s="52"/>
    </row>
    <row r="1308" spans="1:8" ht="15" customHeight="1" x14ac:dyDescent="0.3">
      <c r="A1308" s="52"/>
      <c r="B1308" s="32">
        <v>1305</v>
      </c>
      <c r="C1308" s="32" t="s">
        <v>2656</v>
      </c>
      <c r="D1308" s="32" t="s">
        <v>125</v>
      </c>
      <c r="E1308" s="32"/>
      <c r="F1308" s="32" t="s">
        <v>1795</v>
      </c>
      <c r="G1308" s="32" t="s">
        <v>2083</v>
      </c>
      <c r="H1308" s="52"/>
    </row>
    <row r="1309" spans="1:8" ht="15" customHeight="1" x14ac:dyDescent="0.3">
      <c r="A1309" s="52"/>
      <c r="B1309" s="32">
        <v>1306</v>
      </c>
      <c r="C1309" s="32" t="s">
        <v>1796</v>
      </c>
      <c r="D1309" s="32" t="s">
        <v>125</v>
      </c>
      <c r="E1309" s="32"/>
      <c r="F1309" s="32" t="s">
        <v>1797</v>
      </c>
      <c r="G1309" s="32" t="s">
        <v>2083</v>
      </c>
      <c r="H1309" s="52"/>
    </row>
    <row r="1310" spans="1:8" ht="15" customHeight="1" x14ac:dyDescent="0.3">
      <c r="A1310" s="52"/>
      <c r="B1310" s="32">
        <v>1307</v>
      </c>
      <c r="C1310" s="32" t="s">
        <v>1798</v>
      </c>
      <c r="D1310" s="32" t="s">
        <v>125</v>
      </c>
      <c r="E1310" s="32"/>
      <c r="F1310" s="32" t="s">
        <v>1799</v>
      </c>
      <c r="G1310" s="32" t="s">
        <v>2080</v>
      </c>
      <c r="H1310" s="52"/>
    </row>
    <row r="1311" spans="1:8" ht="15" customHeight="1" x14ac:dyDescent="0.3">
      <c r="A1311" s="52"/>
      <c r="B1311" s="32">
        <v>1308</v>
      </c>
      <c r="C1311" s="32" t="s">
        <v>1800</v>
      </c>
      <c r="D1311" s="32" t="s">
        <v>125</v>
      </c>
      <c r="E1311" s="32"/>
      <c r="F1311" s="32" t="s">
        <v>1801</v>
      </c>
      <c r="G1311" s="32" t="s">
        <v>2083</v>
      </c>
      <c r="H1311" s="52"/>
    </row>
    <row r="1312" spans="1:8" ht="15" customHeight="1" x14ac:dyDescent="0.3">
      <c r="A1312" s="52"/>
      <c r="B1312" s="32">
        <v>1309</v>
      </c>
      <c r="C1312" s="32" t="s">
        <v>1802</v>
      </c>
      <c r="D1312" s="32" t="s">
        <v>125</v>
      </c>
      <c r="E1312" s="32"/>
      <c r="F1312" s="32" t="s">
        <v>1803</v>
      </c>
      <c r="G1312" s="32" t="s">
        <v>2083</v>
      </c>
      <c r="H1312" s="52"/>
    </row>
    <row r="1313" spans="1:8" ht="15" customHeight="1" x14ac:dyDescent="0.3">
      <c r="A1313" s="52"/>
      <c r="B1313" s="32">
        <v>1310</v>
      </c>
      <c r="C1313" s="32" t="s">
        <v>1804</v>
      </c>
      <c r="D1313" s="32" t="s">
        <v>125</v>
      </c>
      <c r="E1313" s="32"/>
      <c r="F1313" s="32" t="s">
        <v>1805</v>
      </c>
      <c r="G1313" s="32" t="s">
        <v>2083</v>
      </c>
      <c r="H1313" s="52"/>
    </row>
    <row r="1314" spans="1:8" ht="15" customHeight="1" x14ac:dyDescent="0.3">
      <c r="A1314" s="52"/>
      <c r="B1314" s="32">
        <v>1311</v>
      </c>
      <c r="C1314" s="32" t="s">
        <v>2657</v>
      </c>
      <c r="D1314" s="32" t="s">
        <v>125</v>
      </c>
      <c r="E1314" s="32"/>
      <c r="F1314" s="32" t="s">
        <v>1806</v>
      </c>
      <c r="G1314" s="32" t="s">
        <v>2083</v>
      </c>
      <c r="H1314" s="52"/>
    </row>
    <row r="1315" spans="1:8" ht="15" customHeight="1" x14ac:dyDescent="0.3">
      <c r="A1315" s="52"/>
      <c r="B1315" s="32">
        <v>1312</v>
      </c>
      <c r="C1315" s="32" t="s">
        <v>1807</v>
      </c>
      <c r="D1315" s="32" t="s">
        <v>125</v>
      </c>
      <c r="E1315" s="32"/>
      <c r="F1315" s="32" t="s">
        <v>1808</v>
      </c>
      <c r="G1315" s="32" t="s">
        <v>2083</v>
      </c>
      <c r="H1315" s="52"/>
    </row>
    <row r="1316" spans="1:8" ht="15" customHeight="1" x14ac:dyDescent="0.3">
      <c r="A1316" s="52"/>
      <c r="B1316" s="32">
        <v>1313</v>
      </c>
      <c r="C1316" s="32" t="s">
        <v>1809</v>
      </c>
      <c r="D1316" s="32" t="s">
        <v>125</v>
      </c>
      <c r="E1316" s="32"/>
      <c r="F1316" s="32" t="s">
        <v>1810</v>
      </c>
      <c r="G1316" s="32" t="s">
        <v>2083</v>
      </c>
      <c r="H1316" s="52"/>
    </row>
    <row r="1317" spans="1:8" ht="15" customHeight="1" x14ac:dyDescent="0.3">
      <c r="A1317" s="52"/>
      <c r="B1317" s="32">
        <v>1314</v>
      </c>
      <c r="C1317" s="32" t="s">
        <v>1811</v>
      </c>
      <c r="D1317" s="32" t="s">
        <v>125</v>
      </c>
      <c r="E1317" s="32"/>
      <c r="F1317" s="32" t="s">
        <v>1812</v>
      </c>
      <c r="G1317" s="32" t="s">
        <v>2083</v>
      </c>
      <c r="H1317" s="52"/>
    </row>
    <row r="1318" spans="1:8" ht="15" customHeight="1" x14ac:dyDescent="0.3">
      <c r="A1318" s="52"/>
      <c r="B1318" s="32">
        <v>1315</v>
      </c>
      <c r="C1318" s="32" t="s">
        <v>1813</v>
      </c>
      <c r="D1318" s="32" t="s">
        <v>125</v>
      </c>
      <c r="E1318" s="32"/>
      <c r="F1318" s="32" t="s">
        <v>1814</v>
      </c>
      <c r="G1318" s="32" t="s">
        <v>2083</v>
      </c>
      <c r="H1318" s="52"/>
    </row>
    <row r="1319" spans="1:8" ht="15" customHeight="1" x14ac:dyDescent="0.3">
      <c r="A1319" s="52"/>
      <c r="B1319" s="32">
        <v>1316</v>
      </c>
      <c r="C1319" s="32" t="s">
        <v>1815</v>
      </c>
      <c r="D1319" s="32" t="s">
        <v>125</v>
      </c>
      <c r="E1319" s="32"/>
      <c r="F1319" s="32" t="s">
        <v>1816</v>
      </c>
      <c r="G1319" s="32" t="s">
        <v>2083</v>
      </c>
      <c r="H1319" s="52"/>
    </row>
    <row r="1320" spans="1:8" ht="15" customHeight="1" x14ac:dyDescent="0.3">
      <c r="A1320" s="52"/>
      <c r="B1320" s="32">
        <v>1317</v>
      </c>
      <c r="C1320" s="32" t="s">
        <v>1817</v>
      </c>
      <c r="D1320" s="32" t="s">
        <v>125</v>
      </c>
      <c r="E1320" s="32"/>
      <c r="F1320" s="32" t="s">
        <v>1818</v>
      </c>
      <c r="G1320" s="32" t="s">
        <v>2083</v>
      </c>
      <c r="H1320" s="52"/>
    </row>
    <row r="1321" spans="1:8" ht="15" customHeight="1" x14ac:dyDescent="0.3">
      <c r="A1321" s="52"/>
      <c r="B1321" s="32">
        <v>1318</v>
      </c>
      <c r="C1321" s="32" t="s">
        <v>1819</v>
      </c>
      <c r="D1321" s="32" t="s">
        <v>125</v>
      </c>
      <c r="E1321" s="32"/>
      <c r="F1321" s="32" t="s">
        <v>1820</v>
      </c>
      <c r="G1321" s="32" t="s">
        <v>2083</v>
      </c>
      <c r="H1321" s="52"/>
    </row>
    <row r="1322" spans="1:8" ht="15" customHeight="1" x14ac:dyDescent="0.3">
      <c r="A1322" s="52"/>
      <c r="B1322" s="32">
        <v>1319</v>
      </c>
      <c r="C1322" s="32" t="s">
        <v>1821</v>
      </c>
      <c r="D1322" s="32" t="s">
        <v>2730</v>
      </c>
      <c r="E1322" s="32"/>
      <c r="F1322" s="32" t="s">
        <v>1822</v>
      </c>
      <c r="G1322" s="32" t="s">
        <v>2083</v>
      </c>
      <c r="H1322" s="52"/>
    </row>
    <row r="1323" spans="1:8" ht="15" customHeight="1" x14ac:dyDescent="0.3">
      <c r="A1323" s="52"/>
      <c r="B1323" s="32">
        <v>1320</v>
      </c>
      <c r="C1323" s="32" t="s">
        <v>1823</v>
      </c>
      <c r="D1323" s="32" t="s">
        <v>2703</v>
      </c>
      <c r="E1323" s="32"/>
      <c r="F1323" s="32" t="s">
        <v>1824</v>
      </c>
      <c r="G1323" s="32" t="s">
        <v>2080</v>
      </c>
      <c r="H1323" s="52"/>
    </row>
    <row r="1324" spans="1:8" ht="15" customHeight="1" x14ac:dyDescent="0.3">
      <c r="A1324" s="52"/>
      <c r="B1324" s="32">
        <v>1321</v>
      </c>
      <c r="C1324" s="32" t="s">
        <v>1825</v>
      </c>
      <c r="D1324" s="32" t="s">
        <v>2730</v>
      </c>
      <c r="E1324" s="32"/>
      <c r="F1324" s="32" t="s">
        <v>1826</v>
      </c>
      <c r="G1324" s="32" t="s">
        <v>2082</v>
      </c>
      <c r="H1324" s="52"/>
    </row>
    <row r="1325" spans="1:8" ht="15" customHeight="1" x14ac:dyDescent="0.3">
      <c r="A1325" s="52"/>
      <c r="B1325" s="32">
        <v>1322</v>
      </c>
      <c r="C1325" s="32" t="s">
        <v>1827</v>
      </c>
      <c r="D1325" s="32" t="s">
        <v>2730</v>
      </c>
      <c r="E1325" s="32"/>
      <c r="F1325" s="32" t="s">
        <v>1828</v>
      </c>
      <c r="G1325" s="32" t="s">
        <v>2084</v>
      </c>
      <c r="H1325" s="52"/>
    </row>
    <row r="1326" spans="1:8" ht="15" customHeight="1" x14ac:dyDescent="0.3">
      <c r="A1326" s="52"/>
      <c r="B1326" s="32">
        <v>1323</v>
      </c>
      <c r="C1326" s="32" t="s">
        <v>1829</v>
      </c>
      <c r="D1326" s="32" t="s">
        <v>2730</v>
      </c>
      <c r="E1326" s="32"/>
      <c r="F1326" s="32" t="s">
        <v>1830</v>
      </c>
      <c r="G1326" s="32" t="s">
        <v>2082</v>
      </c>
      <c r="H1326" s="52"/>
    </row>
    <row r="1327" spans="1:8" ht="15" customHeight="1" x14ac:dyDescent="0.3">
      <c r="A1327" s="52"/>
      <c r="B1327" s="32">
        <v>1324</v>
      </c>
      <c r="C1327" s="32" t="s">
        <v>2658</v>
      </c>
      <c r="D1327" s="32" t="s">
        <v>2730</v>
      </c>
      <c r="E1327" s="32"/>
      <c r="F1327" s="32" t="s">
        <v>1831</v>
      </c>
      <c r="G1327" s="32" t="s">
        <v>2082</v>
      </c>
      <c r="H1327" s="52"/>
    </row>
    <row r="1328" spans="1:8" ht="15" customHeight="1" x14ac:dyDescent="0.3">
      <c r="A1328" s="52"/>
      <c r="B1328" s="32">
        <v>1325</v>
      </c>
      <c r="C1328" s="32" t="s">
        <v>1832</v>
      </c>
      <c r="D1328" s="32" t="s">
        <v>2730</v>
      </c>
      <c r="E1328" s="32"/>
      <c r="F1328" s="32" t="s">
        <v>1833</v>
      </c>
      <c r="G1328" s="32" t="s">
        <v>2084</v>
      </c>
      <c r="H1328" s="52"/>
    </row>
    <row r="1329" spans="1:8" ht="15" customHeight="1" x14ac:dyDescent="0.3">
      <c r="A1329" s="52"/>
      <c r="B1329" s="32">
        <v>1326</v>
      </c>
      <c r="C1329" s="32" t="s">
        <v>1834</v>
      </c>
      <c r="D1329" s="32" t="s">
        <v>2730</v>
      </c>
      <c r="E1329" s="32"/>
      <c r="F1329" s="32" t="s">
        <v>1835</v>
      </c>
      <c r="G1329" s="32" t="s">
        <v>2082</v>
      </c>
      <c r="H1329" s="52"/>
    </row>
    <row r="1330" spans="1:8" ht="15" customHeight="1" x14ac:dyDescent="0.3">
      <c r="A1330" s="52"/>
      <c r="B1330" s="32">
        <v>1327</v>
      </c>
      <c r="C1330" s="32" t="s">
        <v>1836</v>
      </c>
      <c r="D1330" s="32" t="s">
        <v>2730</v>
      </c>
      <c r="E1330" s="32"/>
      <c r="F1330" s="32" t="s">
        <v>1837</v>
      </c>
      <c r="G1330" s="32" t="s">
        <v>2084</v>
      </c>
      <c r="H1330" s="52"/>
    </row>
    <row r="1331" spans="1:8" ht="15" customHeight="1" x14ac:dyDescent="0.3">
      <c r="A1331" s="52"/>
      <c r="B1331" s="32">
        <v>1328</v>
      </c>
      <c r="C1331" s="32" t="s">
        <v>1838</v>
      </c>
      <c r="D1331" s="32" t="s">
        <v>2730</v>
      </c>
      <c r="E1331" s="32"/>
      <c r="F1331" s="32" t="s">
        <v>1839</v>
      </c>
      <c r="G1331" s="32" t="s">
        <v>2082</v>
      </c>
      <c r="H1331" s="52"/>
    </row>
    <row r="1332" spans="1:8" ht="15" customHeight="1" x14ac:dyDescent="0.3">
      <c r="A1332" s="52"/>
      <c r="B1332" s="32">
        <v>1329</v>
      </c>
      <c r="C1332" s="32" t="s">
        <v>1840</v>
      </c>
      <c r="D1332" s="32" t="s">
        <v>2730</v>
      </c>
      <c r="E1332" s="32"/>
      <c r="F1332" s="32" t="s">
        <v>1841</v>
      </c>
      <c r="G1332" s="32" t="s">
        <v>2082</v>
      </c>
      <c r="H1332" s="52"/>
    </row>
    <row r="1333" spans="1:8" ht="15" customHeight="1" x14ac:dyDescent="0.3">
      <c r="A1333" s="52"/>
      <c r="B1333" s="32">
        <v>1330</v>
      </c>
      <c r="C1333" s="32" t="s">
        <v>1842</v>
      </c>
      <c r="D1333" s="32" t="s">
        <v>2730</v>
      </c>
      <c r="E1333" s="32"/>
      <c r="F1333" s="32" t="s">
        <v>1843</v>
      </c>
      <c r="G1333" s="32" t="s">
        <v>2084</v>
      </c>
      <c r="H1333" s="52"/>
    </row>
    <row r="1334" spans="1:8" ht="15" customHeight="1" x14ac:dyDescent="0.3">
      <c r="A1334" s="52"/>
      <c r="B1334" s="32">
        <v>1331</v>
      </c>
      <c r="C1334" s="32" t="s">
        <v>1844</v>
      </c>
      <c r="D1334" s="32" t="s">
        <v>2730</v>
      </c>
      <c r="E1334" s="32"/>
      <c r="F1334" s="32" t="s">
        <v>1845</v>
      </c>
      <c r="G1334" s="32" t="s">
        <v>2082</v>
      </c>
      <c r="H1334" s="52"/>
    </row>
    <row r="1335" spans="1:8" ht="15" customHeight="1" x14ac:dyDescent="0.3">
      <c r="A1335" s="52"/>
      <c r="B1335" s="32">
        <v>1332</v>
      </c>
      <c r="C1335" s="32" t="s">
        <v>199</v>
      </c>
      <c r="D1335" s="32" t="s">
        <v>200</v>
      </c>
      <c r="E1335" s="32"/>
      <c r="F1335" s="32" t="s">
        <v>1922</v>
      </c>
      <c r="G1335" s="32" t="s">
        <v>2083</v>
      </c>
      <c r="H1335" s="52"/>
    </row>
    <row r="1336" spans="1:8" ht="15" customHeight="1" x14ac:dyDescent="0.3">
      <c r="A1336" s="52"/>
      <c r="B1336" s="32">
        <v>1333</v>
      </c>
      <c r="C1336" s="32" t="s">
        <v>201</v>
      </c>
      <c r="D1336" s="32" t="s">
        <v>200</v>
      </c>
      <c r="E1336" s="32"/>
      <c r="F1336" s="32" t="s">
        <v>1923</v>
      </c>
      <c r="G1336" s="32" t="s">
        <v>2083</v>
      </c>
      <c r="H1336" s="52"/>
    </row>
    <row r="1337" spans="1:8" ht="15" customHeight="1" x14ac:dyDescent="0.3">
      <c r="A1337" s="52"/>
      <c r="B1337" s="32">
        <v>1334</v>
      </c>
      <c r="C1337" s="32" t="s">
        <v>2659</v>
      </c>
      <c r="D1337" s="32" t="s">
        <v>200</v>
      </c>
      <c r="E1337" s="32"/>
      <c r="F1337" s="32" t="s">
        <v>1924</v>
      </c>
      <c r="G1337" s="32" t="s">
        <v>2083</v>
      </c>
      <c r="H1337" s="52"/>
    </row>
    <row r="1338" spans="1:8" ht="15" customHeight="1" x14ac:dyDescent="0.3">
      <c r="A1338" s="52"/>
      <c r="B1338" s="32">
        <v>1335</v>
      </c>
      <c r="C1338" s="32" t="s">
        <v>202</v>
      </c>
      <c r="D1338" s="32" t="s">
        <v>200</v>
      </c>
      <c r="E1338" s="32"/>
      <c r="F1338" s="32" t="s">
        <v>1925</v>
      </c>
      <c r="G1338" s="32" t="s">
        <v>2083</v>
      </c>
      <c r="H1338" s="52"/>
    </row>
    <row r="1339" spans="1:8" ht="15" customHeight="1" x14ac:dyDescent="0.3">
      <c r="A1339" s="52"/>
      <c r="B1339" s="32">
        <v>1336</v>
      </c>
      <c r="C1339" s="32" t="s">
        <v>1916</v>
      </c>
      <c r="D1339" s="32" t="s">
        <v>200</v>
      </c>
      <c r="E1339" s="32"/>
      <c r="F1339" s="32" t="s">
        <v>1926</v>
      </c>
      <c r="G1339" s="32" t="s">
        <v>2083</v>
      </c>
      <c r="H1339" s="52"/>
    </row>
    <row r="1340" spans="1:8" ht="15" customHeight="1" x14ac:dyDescent="0.3">
      <c r="A1340" s="52"/>
      <c r="B1340" s="32">
        <v>1337</v>
      </c>
      <c r="C1340" s="32" t="s">
        <v>1917</v>
      </c>
      <c r="D1340" s="32" t="s">
        <v>200</v>
      </c>
      <c r="E1340" s="32"/>
      <c r="F1340" s="32" t="s">
        <v>1927</v>
      </c>
      <c r="G1340" s="32" t="s">
        <v>2083</v>
      </c>
      <c r="H1340" s="52"/>
    </row>
    <row r="1341" spans="1:8" ht="15" customHeight="1" x14ac:dyDescent="0.3">
      <c r="A1341" s="52"/>
      <c r="B1341" s="32">
        <v>1338</v>
      </c>
      <c r="C1341" s="32" t="s">
        <v>1846</v>
      </c>
      <c r="D1341" s="32" t="s">
        <v>2712</v>
      </c>
      <c r="E1341" s="32"/>
      <c r="F1341" s="32" t="s">
        <v>1847</v>
      </c>
      <c r="G1341" s="32" t="s">
        <v>2084</v>
      </c>
      <c r="H1341" s="52"/>
    </row>
    <row r="1342" spans="1:8" ht="15" customHeight="1" x14ac:dyDescent="0.3">
      <c r="A1342" s="52"/>
      <c r="B1342" s="32">
        <v>1339</v>
      </c>
      <c r="C1342" s="32" t="s">
        <v>1848</v>
      </c>
      <c r="D1342" s="32" t="s">
        <v>2712</v>
      </c>
      <c r="E1342" s="32"/>
      <c r="F1342" s="32" t="s">
        <v>1849</v>
      </c>
      <c r="G1342" s="32" t="s">
        <v>2084</v>
      </c>
      <c r="H1342" s="52"/>
    </row>
    <row r="1343" spans="1:8" ht="15" customHeight="1" x14ac:dyDescent="0.3">
      <c r="A1343" s="52"/>
      <c r="B1343" s="32">
        <v>1340</v>
      </c>
      <c r="C1343" s="32" t="s">
        <v>2660</v>
      </c>
      <c r="D1343" s="32" t="s">
        <v>2712</v>
      </c>
      <c r="E1343" s="32"/>
      <c r="F1343" s="32" t="s">
        <v>1850</v>
      </c>
      <c r="G1343" s="32" t="s">
        <v>2082</v>
      </c>
      <c r="H1343" s="52"/>
    </row>
    <row r="1344" spans="1:8" ht="15" customHeight="1" x14ac:dyDescent="0.3">
      <c r="A1344" s="52"/>
      <c r="B1344" s="32">
        <v>1341</v>
      </c>
      <c r="C1344" s="32" t="s">
        <v>1851</v>
      </c>
      <c r="D1344" s="32" t="s">
        <v>2712</v>
      </c>
      <c r="E1344" s="32"/>
      <c r="F1344" s="32" t="s">
        <v>1852</v>
      </c>
      <c r="G1344" s="32" t="s">
        <v>2084</v>
      </c>
      <c r="H1344" s="52"/>
    </row>
    <row r="1345" spans="1:8" ht="15" customHeight="1" x14ac:dyDescent="0.3">
      <c r="A1345" s="52"/>
      <c r="B1345" s="32">
        <v>1342</v>
      </c>
      <c r="C1345" s="32" t="s">
        <v>1853</v>
      </c>
      <c r="D1345" s="32" t="s">
        <v>2712</v>
      </c>
      <c r="E1345" s="32"/>
      <c r="F1345" s="32" t="s">
        <v>1854</v>
      </c>
      <c r="G1345" s="32" t="s">
        <v>2082</v>
      </c>
      <c r="H1345" s="52"/>
    </row>
    <row r="1346" spans="1:8" ht="15" customHeight="1" x14ac:dyDescent="0.3">
      <c r="A1346" s="52"/>
      <c r="B1346" s="32">
        <v>1343</v>
      </c>
      <c r="C1346" s="32" t="s">
        <v>1855</v>
      </c>
      <c r="D1346" s="32" t="s">
        <v>2712</v>
      </c>
      <c r="E1346" s="32"/>
      <c r="F1346" s="32" t="s">
        <v>1856</v>
      </c>
      <c r="G1346" s="32" t="s">
        <v>2082</v>
      </c>
      <c r="H1346" s="52"/>
    </row>
    <row r="1347" spans="1:8" ht="15" customHeight="1" x14ac:dyDescent="0.3">
      <c r="A1347" s="52"/>
      <c r="B1347" s="32">
        <v>1344</v>
      </c>
      <c r="C1347" s="32" t="s">
        <v>1857</v>
      </c>
      <c r="D1347" s="32" t="s">
        <v>2712</v>
      </c>
      <c r="E1347" s="32"/>
      <c r="F1347" s="32" t="s">
        <v>1858</v>
      </c>
      <c r="G1347" s="32" t="s">
        <v>2082</v>
      </c>
      <c r="H1347" s="52"/>
    </row>
    <row r="1348" spans="1:8" ht="15" customHeight="1" x14ac:dyDescent="0.3">
      <c r="A1348" s="52"/>
      <c r="B1348" s="32">
        <v>1345</v>
      </c>
      <c r="C1348" s="32" t="s">
        <v>1859</v>
      </c>
      <c r="D1348" s="32" t="s">
        <v>2712</v>
      </c>
      <c r="E1348" s="32"/>
      <c r="F1348" s="32" t="s">
        <v>1860</v>
      </c>
      <c r="G1348" s="32" t="s">
        <v>2082</v>
      </c>
      <c r="H1348" s="52"/>
    </row>
    <row r="1349" spans="1:8" ht="15" customHeight="1" x14ac:dyDescent="0.3">
      <c r="A1349" s="52"/>
      <c r="B1349" s="32">
        <v>1346</v>
      </c>
      <c r="C1349" s="32" t="s">
        <v>1861</v>
      </c>
      <c r="D1349" s="32" t="s">
        <v>2712</v>
      </c>
      <c r="E1349" s="32"/>
      <c r="F1349" s="32" t="s">
        <v>1862</v>
      </c>
      <c r="G1349" s="32" t="s">
        <v>2082</v>
      </c>
      <c r="H1349" s="52"/>
    </row>
    <row r="1350" spans="1:8" ht="15" customHeight="1" x14ac:dyDescent="0.3">
      <c r="A1350" s="52"/>
      <c r="B1350" s="32">
        <v>1347</v>
      </c>
      <c r="C1350" s="32" t="s">
        <v>1863</v>
      </c>
      <c r="D1350" s="32" t="s">
        <v>2712</v>
      </c>
      <c r="E1350" s="32"/>
      <c r="F1350" s="32" t="s">
        <v>1864</v>
      </c>
      <c r="G1350" s="32" t="s">
        <v>2082</v>
      </c>
      <c r="H1350" s="52"/>
    </row>
    <row r="1351" spans="1:8" ht="15" customHeight="1" x14ac:dyDescent="0.3">
      <c r="A1351" s="52"/>
      <c r="B1351" s="32">
        <v>1348</v>
      </c>
      <c r="C1351" s="32" t="s">
        <v>1865</v>
      </c>
      <c r="D1351" s="32" t="s">
        <v>2712</v>
      </c>
      <c r="E1351" s="32"/>
      <c r="F1351" s="32" t="s">
        <v>1866</v>
      </c>
      <c r="G1351" s="32" t="s">
        <v>2082</v>
      </c>
      <c r="H1351" s="52"/>
    </row>
    <row r="1352" spans="1:8" ht="15" customHeight="1" x14ac:dyDescent="0.3">
      <c r="A1352" s="52"/>
      <c r="B1352" s="32">
        <v>1349</v>
      </c>
      <c r="C1352" s="32" t="s">
        <v>2086</v>
      </c>
      <c r="D1352" s="32" t="s">
        <v>2738</v>
      </c>
      <c r="E1352" s="32"/>
      <c r="F1352" s="32" t="s">
        <v>1867</v>
      </c>
      <c r="G1352" s="32" t="s">
        <v>2081</v>
      </c>
      <c r="H1352" s="52"/>
    </row>
    <row r="1353" spans="1:8" ht="15" customHeight="1" x14ac:dyDescent="0.3">
      <c r="A1353" s="52"/>
      <c r="B1353" s="32">
        <v>1350</v>
      </c>
      <c r="C1353" s="32" t="s">
        <v>1918</v>
      </c>
      <c r="D1353" s="32" t="s">
        <v>447</v>
      </c>
      <c r="E1353" s="32"/>
      <c r="F1353" s="32" t="s">
        <v>1928</v>
      </c>
      <c r="G1353" s="32" t="s">
        <v>2083</v>
      </c>
      <c r="H1353" s="52"/>
    </row>
    <row r="1354" spans="1:8" ht="15" customHeight="1" x14ac:dyDescent="0.3">
      <c r="A1354" s="52"/>
      <c r="B1354" s="32">
        <v>1351</v>
      </c>
      <c r="C1354" s="32" t="s">
        <v>1946</v>
      </c>
      <c r="D1354" s="32" t="s">
        <v>2739</v>
      </c>
      <c r="E1354" s="32"/>
      <c r="F1354" s="32" t="s">
        <v>1947</v>
      </c>
      <c r="G1354" s="32" t="s">
        <v>2081</v>
      </c>
      <c r="H1354" s="52"/>
    </row>
    <row r="1355" spans="1:8" ht="15" customHeight="1" x14ac:dyDescent="0.3">
      <c r="A1355" s="52"/>
      <c r="B1355" s="32">
        <v>1352</v>
      </c>
      <c r="C1355" s="32" t="s">
        <v>1948</v>
      </c>
      <c r="D1355" s="32" t="s">
        <v>2739</v>
      </c>
      <c r="E1355" s="32"/>
      <c r="F1355" s="32" t="s">
        <v>1949</v>
      </c>
      <c r="G1355" s="32" t="s">
        <v>2083</v>
      </c>
      <c r="H1355" s="52"/>
    </row>
    <row r="1356" spans="1:8" ht="15" customHeight="1" x14ac:dyDescent="0.3">
      <c r="A1356" s="52"/>
      <c r="B1356" s="32">
        <v>1353</v>
      </c>
      <c r="C1356" s="32" t="s">
        <v>1950</v>
      </c>
      <c r="D1356" s="32" t="s">
        <v>2739</v>
      </c>
      <c r="E1356" s="32"/>
      <c r="F1356" s="32" t="s">
        <v>1951</v>
      </c>
      <c r="G1356" s="32" t="s">
        <v>2083</v>
      </c>
      <c r="H1356" s="52"/>
    </row>
    <row r="1357" spans="1:8" ht="15" customHeight="1" x14ac:dyDescent="0.3">
      <c r="A1357" s="52"/>
      <c r="B1357" s="32">
        <v>1354</v>
      </c>
      <c r="C1357" s="32" t="s">
        <v>1952</v>
      </c>
      <c r="D1357" s="32" t="s">
        <v>2739</v>
      </c>
      <c r="E1357" s="32"/>
      <c r="F1357" s="32" t="s">
        <v>1953</v>
      </c>
      <c r="G1357" s="32" t="s">
        <v>2083</v>
      </c>
      <c r="H1357" s="52"/>
    </row>
    <row r="1358" spans="1:8" ht="15" customHeight="1" x14ac:dyDescent="0.3">
      <c r="A1358" s="52"/>
      <c r="B1358" s="32">
        <v>1355</v>
      </c>
      <c r="C1358" s="32" t="s">
        <v>1919</v>
      </c>
      <c r="D1358" s="32" t="s">
        <v>115</v>
      </c>
      <c r="E1358" s="32"/>
      <c r="F1358" s="32" t="s">
        <v>1929</v>
      </c>
      <c r="G1358" s="32" t="s">
        <v>2082</v>
      </c>
      <c r="H1358" s="52"/>
    </row>
    <row r="1359" spans="1:8" ht="15" customHeight="1" x14ac:dyDescent="0.3">
      <c r="A1359" s="52"/>
      <c r="B1359" s="32">
        <v>1356</v>
      </c>
      <c r="C1359" s="32" t="s">
        <v>1954</v>
      </c>
      <c r="D1359" s="32" t="s">
        <v>2702</v>
      </c>
      <c r="E1359" s="32"/>
      <c r="F1359" s="32" t="s">
        <v>1955</v>
      </c>
      <c r="G1359" s="32" t="s">
        <v>2081</v>
      </c>
      <c r="H1359" s="52"/>
    </row>
    <row r="1360" spans="1:8" ht="15" customHeight="1" x14ac:dyDescent="0.3">
      <c r="A1360" s="52"/>
      <c r="B1360" s="32">
        <v>1357</v>
      </c>
      <c r="C1360" s="32" t="s">
        <v>1956</v>
      </c>
      <c r="D1360" s="32" t="s">
        <v>2702</v>
      </c>
      <c r="E1360" s="32"/>
      <c r="F1360" s="32" t="s">
        <v>1957</v>
      </c>
      <c r="G1360" s="32" t="s">
        <v>2081</v>
      </c>
      <c r="H1360" s="52"/>
    </row>
    <row r="1361" spans="1:8" ht="15" customHeight="1" x14ac:dyDescent="0.3">
      <c r="A1361" s="52"/>
      <c r="B1361" s="32">
        <v>1358</v>
      </c>
      <c r="C1361" s="32" t="s">
        <v>1958</v>
      </c>
      <c r="D1361" s="32" t="s">
        <v>2702</v>
      </c>
      <c r="E1361" s="32"/>
      <c r="F1361" s="32" t="s">
        <v>1959</v>
      </c>
      <c r="G1361" s="32" t="s">
        <v>2081</v>
      </c>
      <c r="H1361" s="52"/>
    </row>
    <row r="1362" spans="1:8" ht="15" customHeight="1" x14ac:dyDescent="0.3">
      <c r="A1362" s="52"/>
      <c r="B1362" s="32">
        <v>1359</v>
      </c>
      <c r="C1362" s="32" t="s">
        <v>1960</v>
      </c>
      <c r="D1362" s="32" t="s">
        <v>2702</v>
      </c>
      <c r="E1362" s="32"/>
      <c r="F1362" s="32" t="s">
        <v>1961</v>
      </c>
      <c r="G1362" s="32" t="s">
        <v>2081</v>
      </c>
      <c r="H1362" s="52"/>
    </row>
    <row r="1363" spans="1:8" ht="15" customHeight="1" x14ac:dyDescent="0.3">
      <c r="A1363" s="52"/>
      <c r="B1363" s="32">
        <v>1360</v>
      </c>
      <c r="C1363" s="32" t="s">
        <v>204</v>
      </c>
      <c r="D1363" s="32" t="s">
        <v>2702</v>
      </c>
      <c r="E1363" s="32"/>
      <c r="F1363" s="32" t="s">
        <v>1962</v>
      </c>
      <c r="G1363" s="32" t="s">
        <v>2081</v>
      </c>
      <c r="H1363" s="52"/>
    </row>
    <row r="1364" spans="1:8" ht="15" customHeight="1" x14ac:dyDescent="0.3">
      <c r="A1364" s="52"/>
      <c r="B1364" s="32">
        <v>1361</v>
      </c>
      <c r="C1364" s="32" t="s">
        <v>1963</v>
      </c>
      <c r="D1364" s="32" t="s">
        <v>2702</v>
      </c>
      <c r="E1364" s="32"/>
      <c r="F1364" s="32" t="s">
        <v>1964</v>
      </c>
      <c r="G1364" s="32" t="s">
        <v>2081</v>
      </c>
      <c r="H1364" s="52"/>
    </row>
    <row r="1365" spans="1:8" ht="15" customHeight="1" x14ac:dyDescent="0.3">
      <c r="A1365" s="52"/>
      <c r="B1365" s="32">
        <v>1362</v>
      </c>
      <c r="C1365" s="32" t="s">
        <v>1965</v>
      </c>
      <c r="D1365" s="32" t="s">
        <v>2702</v>
      </c>
      <c r="E1365" s="32"/>
      <c r="F1365" s="32" t="s">
        <v>1966</v>
      </c>
      <c r="G1365" s="32" t="s">
        <v>2081</v>
      </c>
      <c r="H1365" s="52"/>
    </row>
    <row r="1366" spans="1:8" ht="15" customHeight="1" x14ac:dyDescent="0.3">
      <c r="A1366" s="52"/>
      <c r="B1366" s="32">
        <v>1363</v>
      </c>
      <c r="C1366" s="32" t="s">
        <v>1967</v>
      </c>
      <c r="D1366" s="32" t="s">
        <v>2702</v>
      </c>
      <c r="E1366" s="32"/>
      <c r="F1366" s="32" t="s">
        <v>1968</v>
      </c>
      <c r="G1366" s="32" t="s">
        <v>2081</v>
      </c>
      <c r="H1366" s="52"/>
    </row>
    <row r="1367" spans="1:8" ht="15" customHeight="1" x14ac:dyDescent="0.3">
      <c r="A1367" s="52"/>
      <c r="B1367" s="32">
        <v>1364</v>
      </c>
      <c r="C1367" s="32" t="s">
        <v>1969</v>
      </c>
      <c r="D1367" s="32" t="s">
        <v>2702</v>
      </c>
      <c r="E1367" s="32"/>
      <c r="F1367" s="32" t="s">
        <v>1970</v>
      </c>
      <c r="G1367" s="32" t="s">
        <v>2083</v>
      </c>
      <c r="H1367" s="52"/>
    </row>
    <row r="1368" spans="1:8" ht="15" customHeight="1" x14ac:dyDescent="0.3">
      <c r="A1368" s="52"/>
      <c r="B1368" s="32">
        <v>1365</v>
      </c>
      <c r="C1368" s="32" t="s">
        <v>2787</v>
      </c>
      <c r="D1368" s="32" t="s">
        <v>2738</v>
      </c>
      <c r="E1368" s="32"/>
      <c r="F1368" s="32" t="s">
        <v>1971</v>
      </c>
      <c r="G1368" s="32" t="s">
        <v>2080</v>
      </c>
      <c r="H1368" s="52"/>
    </row>
    <row r="1369" spans="1:8" ht="15" customHeight="1" x14ac:dyDescent="0.3">
      <c r="A1369" s="52"/>
      <c r="B1369" s="32">
        <v>1366</v>
      </c>
      <c r="C1369" s="32" t="s">
        <v>2788</v>
      </c>
      <c r="D1369" s="32" t="s">
        <v>2738</v>
      </c>
      <c r="E1369" s="32"/>
      <c r="F1369" s="32" t="s">
        <v>1972</v>
      </c>
      <c r="G1369" s="32" t="s">
        <v>2080</v>
      </c>
      <c r="H1369" s="52"/>
    </row>
    <row r="1370" spans="1:8" ht="15" customHeight="1" x14ac:dyDescent="0.3">
      <c r="A1370" s="52"/>
      <c r="B1370" s="32">
        <v>1367</v>
      </c>
      <c r="C1370" s="32" t="s">
        <v>2789</v>
      </c>
      <c r="D1370" s="32" t="s">
        <v>2738</v>
      </c>
      <c r="E1370" s="32"/>
      <c r="F1370" s="32" t="s">
        <v>1973</v>
      </c>
      <c r="G1370" s="32" t="s">
        <v>2080</v>
      </c>
      <c r="H1370" s="52"/>
    </row>
    <row r="1371" spans="1:8" ht="15" customHeight="1" x14ac:dyDescent="0.3">
      <c r="A1371" s="52"/>
      <c r="B1371" s="32">
        <v>1368</v>
      </c>
      <c r="C1371" s="32" t="s">
        <v>2790</v>
      </c>
      <c r="D1371" s="32" t="s">
        <v>2738</v>
      </c>
      <c r="E1371" s="32"/>
      <c r="F1371" s="32" t="s">
        <v>1974</v>
      </c>
      <c r="G1371" s="32" t="s">
        <v>2080</v>
      </c>
      <c r="H1371" s="52"/>
    </row>
    <row r="1372" spans="1:8" ht="15" customHeight="1" x14ac:dyDescent="0.3">
      <c r="A1372" s="52"/>
      <c r="B1372" s="32">
        <v>1369</v>
      </c>
      <c r="C1372" s="32" t="s">
        <v>2791</v>
      </c>
      <c r="D1372" s="32" t="s">
        <v>2738</v>
      </c>
      <c r="E1372" s="32"/>
      <c r="F1372" s="32" t="s">
        <v>1975</v>
      </c>
      <c r="G1372" s="32" t="s">
        <v>2080</v>
      </c>
      <c r="H1372" s="52"/>
    </row>
    <row r="1373" spans="1:8" ht="15" customHeight="1" x14ac:dyDescent="0.3">
      <c r="A1373" s="52"/>
      <c r="B1373" s="32">
        <v>1370</v>
      </c>
      <c r="C1373" s="32" t="s">
        <v>2792</v>
      </c>
      <c r="D1373" s="32" t="s">
        <v>2738</v>
      </c>
      <c r="E1373" s="32"/>
      <c r="F1373" s="32" t="s">
        <v>1976</v>
      </c>
      <c r="G1373" s="32" t="s">
        <v>2083</v>
      </c>
      <c r="H1373" s="52"/>
    </row>
    <row r="1374" spans="1:8" ht="15" customHeight="1" x14ac:dyDescent="0.3">
      <c r="A1374" s="52"/>
      <c r="B1374" s="32">
        <v>1371</v>
      </c>
      <c r="C1374" s="32" t="s">
        <v>2793</v>
      </c>
      <c r="D1374" s="32" t="s">
        <v>2738</v>
      </c>
      <c r="E1374" s="32"/>
      <c r="F1374" s="32" t="s">
        <v>1977</v>
      </c>
      <c r="G1374" s="32" t="s">
        <v>2083</v>
      </c>
      <c r="H1374" s="52"/>
    </row>
    <row r="1375" spans="1:8" ht="15" customHeight="1" x14ac:dyDescent="0.3">
      <c r="A1375" s="52"/>
      <c r="B1375" s="32">
        <v>1372</v>
      </c>
      <c r="C1375" s="32" t="s">
        <v>2794</v>
      </c>
      <c r="D1375" s="32" t="s">
        <v>2738</v>
      </c>
      <c r="E1375" s="32"/>
      <c r="F1375" s="32" t="s">
        <v>1978</v>
      </c>
      <c r="G1375" s="32" t="s">
        <v>2083</v>
      </c>
      <c r="H1375" s="52"/>
    </row>
    <row r="1376" spans="1:8" ht="15" customHeight="1" x14ac:dyDescent="0.3">
      <c r="A1376" s="52"/>
      <c r="B1376" s="32">
        <v>1373</v>
      </c>
      <c r="C1376" s="32" t="s">
        <v>2795</v>
      </c>
      <c r="D1376" s="32" t="s">
        <v>2738</v>
      </c>
      <c r="E1376" s="32"/>
      <c r="F1376" s="32" t="s">
        <v>1979</v>
      </c>
      <c r="G1376" s="32" t="s">
        <v>2080</v>
      </c>
      <c r="H1376" s="52"/>
    </row>
    <row r="1377" spans="1:8" ht="15" customHeight="1" x14ac:dyDescent="0.3">
      <c r="A1377" s="52"/>
      <c r="B1377" s="32">
        <v>1374</v>
      </c>
      <c r="C1377" s="32" t="s">
        <v>2796</v>
      </c>
      <c r="D1377" s="32" t="s">
        <v>2738</v>
      </c>
      <c r="E1377" s="32"/>
      <c r="F1377" s="32" t="s">
        <v>1980</v>
      </c>
      <c r="G1377" s="32" t="s">
        <v>2083</v>
      </c>
      <c r="H1377" s="52"/>
    </row>
    <row r="1378" spans="1:8" ht="15" customHeight="1" x14ac:dyDescent="0.3">
      <c r="A1378" s="52"/>
      <c r="B1378" s="32">
        <v>1375</v>
      </c>
      <c r="C1378" s="32" t="s">
        <v>1920</v>
      </c>
      <c r="D1378" s="32" t="s">
        <v>2702</v>
      </c>
      <c r="E1378" s="32"/>
      <c r="F1378" s="32" t="s">
        <v>1930</v>
      </c>
      <c r="G1378" s="32" t="s">
        <v>2083</v>
      </c>
      <c r="H1378" s="52"/>
    </row>
    <row r="1379" spans="1:8" ht="15" customHeight="1" x14ac:dyDescent="0.3">
      <c r="A1379" s="52"/>
      <c r="B1379" s="32">
        <v>1376</v>
      </c>
      <c r="C1379" s="32" t="s">
        <v>1981</v>
      </c>
      <c r="D1379" s="32" t="s">
        <v>2702</v>
      </c>
      <c r="E1379" s="32"/>
      <c r="F1379" s="32" t="s">
        <v>1982</v>
      </c>
      <c r="G1379" s="32" t="s">
        <v>2083</v>
      </c>
      <c r="H1379" s="52"/>
    </row>
    <row r="1380" spans="1:8" ht="15" customHeight="1" x14ac:dyDescent="0.3">
      <c r="A1380" s="52"/>
      <c r="B1380" s="32">
        <v>1377</v>
      </c>
      <c r="C1380" s="32" t="s">
        <v>205</v>
      </c>
      <c r="D1380" s="32" t="s">
        <v>2740</v>
      </c>
      <c r="E1380" s="32"/>
      <c r="F1380" s="32" t="s">
        <v>1983</v>
      </c>
      <c r="G1380" s="32" t="s">
        <v>2083</v>
      </c>
      <c r="H1380" s="52"/>
    </row>
    <row r="1381" spans="1:8" ht="15" customHeight="1" x14ac:dyDescent="0.3">
      <c r="A1381" s="52"/>
      <c r="B1381" s="32">
        <v>1378</v>
      </c>
      <c r="C1381" s="32" t="s">
        <v>206</v>
      </c>
      <c r="D1381" s="32" t="s">
        <v>2740</v>
      </c>
      <c r="E1381" s="32"/>
      <c r="F1381" s="32" t="s">
        <v>1984</v>
      </c>
      <c r="G1381" s="32" t="s">
        <v>2083</v>
      </c>
      <c r="H1381" s="52"/>
    </row>
    <row r="1382" spans="1:8" ht="15" customHeight="1" x14ac:dyDescent="0.3">
      <c r="A1382" s="52"/>
      <c r="B1382" s="32">
        <v>1379</v>
      </c>
      <c r="C1382" s="32" t="s">
        <v>207</v>
      </c>
      <c r="D1382" s="32" t="s">
        <v>2740</v>
      </c>
      <c r="E1382" s="32"/>
      <c r="F1382" s="32" t="s">
        <v>1985</v>
      </c>
      <c r="G1382" s="32" t="s">
        <v>2083</v>
      </c>
      <c r="H1382" s="52"/>
    </row>
    <row r="1383" spans="1:8" ht="15" customHeight="1" x14ac:dyDescent="0.3">
      <c r="A1383" s="52"/>
      <c r="B1383" s="32">
        <v>1380</v>
      </c>
      <c r="C1383" s="32" t="s">
        <v>208</v>
      </c>
      <c r="D1383" s="32" t="s">
        <v>2740</v>
      </c>
      <c r="E1383" s="32"/>
      <c r="F1383" s="32" t="s">
        <v>1986</v>
      </c>
      <c r="G1383" s="32" t="s">
        <v>2083</v>
      </c>
      <c r="H1383" s="52"/>
    </row>
    <row r="1384" spans="1:8" ht="15" customHeight="1" x14ac:dyDescent="0.3">
      <c r="A1384" s="52"/>
      <c r="B1384" s="32">
        <v>1381</v>
      </c>
      <c r="C1384" s="32" t="s">
        <v>209</v>
      </c>
      <c r="D1384" s="32" t="s">
        <v>2740</v>
      </c>
      <c r="E1384" s="32"/>
      <c r="F1384" s="32" t="s">
        <v>1987</v>
      </c>
      <c r="G1384" s="32" t="s">
        <v>2080</v>
      </c>
      <c r="H1384" s="52"/>
    </row>
    <row r="1385" spans="1:8" ht="15" customHeight="1" x14ac:dyDescent="0.3">
      <c r="A1385" s="52"/>
      <c r="B1385" s="32">
        <v>1382</v>
      </c>
      <c r="C1385" s="32" t="s">
        <v>210</v>
      </c>
      <c r="D1385" s="32" t="s">
        <v>2740</v>
      </c>
      <c r="E1385" s="32"/>
      <c r="F1385" s="32" t="s">
        <v>1988</v>
      </c>
      <c r="G1385" s="32" t="s">
        <v>2081</v>
      </c>
      <c r="H1385" s="52"/>
    </row>
    <row r="1386" spans="1:8" ht="15" customHeight="1" x14ac:dyDescent="0.3">
      <c r="A1386" s="52"/>
      <c r="B1386" s="32">
        <v>1383</v>
      </c>
      <c r="C1386" s="32" t="s">
        <v>2107</v>
      </c>
      <c r="D1386" s="32" t="s">
        <v>2741</v>
      </c>
      <c r="E1386" s="32"/>
      <c r="F1386" s="32" t="s">
        <v>2144</v>
      </c>
      <c r="G1386" s="32" t="s">
        <v>2771</v>
      </c>
      <c r="H1386" s="52"/>
    </row>
    <row r="1387" spans="1:8" ht="15" customHeight="1" x14ac:dyDescent="0.3">
      <c r="A1387" s="52"/>
      <c r="B1387" s="32">
        <v>1384</v>
      </c>
      <c r="C1387" s="32" t="s">
        <v>2106</v>
      </c>
      <c r="D1387" s="32" t="s">
        <v>2741</v>
      </c>
      <c r="E1387" s="32"/>
      <c r="F1387" s="32" t="s">
        <v>2143</v>
      </c>
      <c r="G1387" s="32" t="s">
        <v>2772</v>
      </c>
      <c r="H1387" s="52"/>
    </row>
    <row r="1388" spans="1:8" ht="15" customHeight="1" x14ac:dyDescent="0.3">
      <c r="A1388" s="52"/>
      <c r="B1388" s="32">
        <v>1385</v>
      </c>
      <c r="C1388" s="32" t="s">
        <v>2129</v>
      </c>
      <c r="D1388" s="32" t="s">
        <v>2741</v>
      </c>
      <c r="E1388" s="32"/>
      <c r="F1388" s="32" t="s">
        <v>2170</v>
      </c>
      <c r="G1388" s="32" t="s">
        <v>2773</v>
      </c>
      <c r="H1388" s="52"/>
    </row>
    <row r="1389" spans="1:8" ht="15" customHeight="1" x14ac:dyDescent="0.3">
      <c r="A1389" s="52"/>
      <c r="B1389" s="32">
        <v>1386</v>
      </c>
      <c r="C1389" s="32" t="s">
        <v>2128</v>
      </c>
      <c r="D1389" s="32" t="s">
        <v>2741</v>
      </c>
      <c r="E1389" s="32"/>
      <c r="F1389" s="32" t="s">
        <v>2169</v>
      </c>
      <c r="G1389" s="32" t="s">
        <v>2774</v>
      </c>
      <c r="H1389" s="52"/>
    </row>
    <row r="1390" spans="1:8" ht="15" customHeight="1" x14ac:dyDescent="0.3">
      <c r="A1390" s="52"/>
      <c r="B1390" s="32">
        <v>1387</v>
      </c>
      <c r="C1390" s="32" t="s">
        <v>2131</v>
      </c>
      <c r="D1390" s="32" t="s">
        <v>2741</v>
      </c>
      <c r="E1390" s="32"/>
      <c r="F1390" s="32" t="s">
        <v>2172</v>
      </c>
      <c r="G1390" s="32" t="s">
        <v>2771</v>
      </c>
      <c r="H1390" s="52"/>
    </row>
    <row r="1391" spans="1:8" ht="15" customHeight="1" x14ac:dyDescent="0.3">
      <c r="A1391" s="52"/>
      <c r="B1391" s="32">
        <v>1388</v>
      </c>
      <c r="C1391" s="32" t="s">
        <v>2130</v>
      </c>
      <c r="D1391" s="32" t="s">
        <v>2741</v>
      </c>
      <c r="E1391" s="32"/>
      <c r="F1391" s="32" t="s">
        <v>2171</v>
      </c>
      <c r="G1391" s="32" t="s">
        <v>2772</v>
      </c>
      <c r="H1391" s="52"/>
    </row>
    <row r="1392" spans="1:8" ht="15" customHeight="1" x14ac:dyDescent="0.3">
      <c r="A1392" s="52"/>
      <c r="B1392" s="32">
        <v>1389</v>
      </c>
      <c r="C1392" s="32" t="s">
        <v>2105</v>
      </c>
      <c r="D1392" s="32" t="s">
        <v>2741</v>
      </c>
      <c r="E1392" s="32"/>
      <c r="F1392" s="32" t="s">
        <v>2142</v>
      </c>
      <c r="G1392" s="32" t="s">
        <v>2775</v>
      </c>
      <c r="H1392" s="52"/>
    </row>
    <row r="1393" spans="1:8" ht="15" customHeight="1" x14ac:dyDescent="0.3">
      <c r="A1393" s="52"/>
      <c r="B1393" s="32">
        <v>1390</v>
      </c>
      <c r="C1393" s="32" t="s">
        <v>2104</v>
      </c>
      <c r="D1393" s="32" t="s">
        <v>2741</v>
      </c>
      <c r="E1393" s="32"/>
      <c r="F1393" s="32" t="s">
        <v>2141</v>
      </c>
      <c r="G1393" s="32" t="s">
        <v>2776</v>
      </c>
      <c r="H1393" s="52"/>
    </row>
    <row r="1394" spans="1:8" ht="15" customHeight="1" x14ac:dyDescent="0.3">
      <c r="A1394" s="52"/>
      <c r="B1394" s="32">
        <v>1391</v>
      </c>
      <c r="C1394" s="32" t="s">
        <v>2127</v>
      </c>
      <c r="D1394" s="32" t="s">
        <v>2741</v>
      </c>
      <c r="E1394" s="32"/>
      <c r="F1394" s="32" t="s">
        <v>2163</v>
      </c>
      <c r="G1394" s="32" t="s">
        <v>2771</v>
      </c>
      <c r="H1394" s="52"/>
    </row>
    <row r="1395" spans="1:8" ht="15" customHeight="1" x14ac:dyDescent="0.3">
      <c r="A1395" s="52"/>
      <c r="B1395" s="32">
        <v>1392</v>
      </c>
      <c r="C1395" s="32" t="s">
        <v>2126</v>
      </c>
      <c r="D1395" s="32" t="s">
        <v>2741</v>
      </c>
      <c r="E1395" s="32"/>
      <c r="F1395" s="32" t="s">
        <v>2162</v>
      </c>
      <c r="G1395" s="32" t="s">
        <v>2772</v>
      </c>
      <c r="H1395" s="52"/>
    </row>
    <row r="1396" spans="1:8" ht="15" customHeight="1" x14ac:dyDescent="0.3">
      <c r="A1396" s="52"/>
      <c r="B1396" s="32">
        <v>1393</v>
      </c>
      <c r="C1396" s="32" t="s">
        <v>2134</v>
      </c>
      <c r="D1396" s="32" t="s">
        <v>2741</v>
      </c>
      <c r="E1396" s="32"/>
      <c r="F1396" s="32" t="s">
        <v>2175</v>
      </c>
      <c r="G1396" s="32" t="s">
        <v>2771</v>
      </c>
      <c r="H1396" s="52"/>
    </row>
    <row r="1397" spans="1:8" ht="15" customHeight="1" x14ac:dyDescent="0.3">
      <c r="A1397" s="52"/>
      <c r="B1397" s="32">
        <v>1394</v>
      </c>
      <c r="C1397" s="32" t="s">
        <v>2133</v>
      </c>
      <c r="D1397" s="32" t="s">
        <v>2741</v>
      </c>
      <c r="E1397" s="32"/>
      <c r="F1397" s="32" t="s">
        <v>2174</v>
      </c>
      <c r="G1397" s="32" t="s">
        <v>2772</v>
      </c>
      <c r="H1397" s="52"/>
    </row>
    <row r="1398" spans="1:8" ht="15" customHeight="1" x14ac:dyDescent="0.3">
      <c r="A1398" s="52"/>
      <c r="B1398" s="32">
        <v>1395</v>
      </c>
      <c r="C1398" s="32" t="s">
        <v>2109</v>
      </c>
      <c r="D1398" s="32" t="s">
        <v>2741</v>
      </c>
      <c r="E1398" s="32"/>
      <c r="F1398" s="32" t="s">
        <v>2146</v>
      </c>
      <c r="G1398" s="32" t="s">
        <v>2771</v>
      </c>
      <c r="H1398" s="52"/>
    </row>
    <row r="1399" spans="1:8" ht="15" customHeight="1" x14ac:dyDescent="0.3">
      <c r="A1399" s="52"/>
      <c r="B1399" s="32">
        <v>1396</v>
      </c>
      <c r="C1399" s="32" t="s">
        <v>2108</v>
      </c>
      <c r="D1399" s="32" t="s">
        <v>2741</v>
      </c>
      <c r="E1399" s="32"/>
      <c r="F1399" s="32" t="s">
        <v>2145</v>
      </c>
      <c r="G1399" s="32" t="s">
        <v>2772</v>
      </c>
      <c r="H1399" s="52"/>
    </row>
    <row r="1400" spans="1:8" ht="15" customHeight="1" x14ac:dyDescent="0.3">
      <c r="A1400" s="52"/>
      <c r="B1400" s="32">
        <v>1397</v>
      </c>
      <c r="C1400" s="32" t="s">
        <v>2661</v>
      </c>
      <c r="D1400" s="32" t="s">
        <v>2741</v>
      </c>
      <c r="E1400" s="32"/>
      <c r="F1400" s="32" t="s">
        <v>2139</v>
      </c>
      <c r="G1400" s="32" t="s">
        <v>2771</v>
      </c>
      <c r="H1400" s="52"/>
    </row>
    <row r="1401" spans="1:8" ht="15" customHeight="1" x14ac:dyDescent="0.3">
      <c r="A1401" s="52"/>
      <c r="B1401" s="32">
        <v>1398</v>
      </c>
      <c r="C1401" s="32" t="s">
        <v>2101</v>
      </c>
      <c r="D1401" s="32" t="s">
        <v>2741</v>
      </c>
      <c r="E1401" s="32"/>
      <c r="F1401" s="32" t="s">
        <v>2138</v>
      </c>
      <c r="G1401" s="32" t="s">
        <v>2772</v>
      </c>
      <c r="H1401" s="52"/>
    </row>
    <row r="1402" spans="1:8" ht="15" customHeight="1" x14ac:dyDescent="0.3">
      <c r="A1402" s="52"/>
      <c r="B1402" s="32">
        <v>1399</v>
      </c>
      <c r="C1402" s="32" t="s">
        <v>2006</v>
      </c>
      <c r="D1402" s="32" t="s">
        <v>200</v>
      </c>
      <c r="E1402" s="32"/>
      <c r="F1402" s="32" t="s">
        <v>2014</v>
      </c>
      <c r="G1402" s="32" t="s">
        <v>2083</v>
      </c>
      <c r="H1402" s="52"/>
    </row>
    <row r="1403" spans="1:8" ht="15" customHeight="1" x14ac:dyDescent="0.3">
      <c r="A1403" s="52"/>
      <c r="B1403" s="32">
        <v>1400</v>
      </c>
      <c r="C1403" s="32" t="s">
        <v>1989</v>
      </c>
      <c r="D1403" s="32" t="s">
        <v>115</v>
      </c>
      <c r="E1403" s="32"/>
      <c r="F1403" s="32" t="s">
        <v>1990</v>
      </c>
      <c r="G1403" s="32" t="s">
        <v>2080</v>
      </c>
      <c r="H1403" s="52"/>
    </row>
    <row r="1404" spans="1:8" ht="15" customHeight="1" x14ac:dyDescent="0.3">
      <c r="A1404" s="52"/>
      <c r="B1404" s="32">
        <v>1401</v>
      </c>
      <c r="C1404" s="32" t="s">
        <v>1991</v>
      </c>
      <c r="D1404" s="32" t="s">
        <v>2706</v>
      </c>
      <c r="E1404" s="32"/>
      <c r="F1404" s="32" t="s">
        <v>1992</v>
      </c>
      <c r="G1404" s="32" t="s">
        <v>2083</v>
      </c>
      <c r="H1404" s="52"/>
    </row>
    <row r="1405" spans="1:8" ht="15" customHeight="1" x14ac:dyDescent="0.3">
      <c r="A1405" s="52"/>
      <c r="B1405" s="32">
        <v>1402</v>
      </c>
      <c r="C1405" s="32" t="s">
        <v>1993</v>
      </c>
      <c r="D1405" s="32" t="s">
        <v>2706</v>
      </c>
      <c r="E1405" s="32"/>
      <c r="F1405" s="32" t="s">
        <v>1994</v>
      </c>
      <c r="G1405" s="32" t="s">
        <v>2083</v>
      </c>
      <c r="H1405" s="52"/>
    </row>
    <row r="1406" spans="1:8" ht="15" customHeight="1" x14ac:dyDescent="0.3">
      <c r="A1406" s="52"/>
      <c r="B1406" s="32">
        <v>1403</v>
      </c>
      <c r="C1406" s="32" t="s">
        <v>1995</v>
      </c>
      <c r="D1406" s="32" t="s">
        <v>2706</v>
      </c>
      <c r="E1406" s="32"/>
      <c r="F1406" s="32" t="s">
        <v>1996</v>
      </c>
      <c r="G1406" s="32" t="s">
        <v>2083</v>
      </c>
      <c r="H1406" s="52"/>
    </row>
    <row r="1407" spans="1:8" ht="15" customHeight="1" x14ac:dyDescent="0.3">
      <c r="A1407" s="52"/>
      <c r="B1407" s="32">
        <v>1404</v>
      </c>
      <c r="C1407" s="32" t="s">
        <v>2007</v>
      </c>
      <c r="D1407" s="32" t="s">
        <v>2705</v>
      </c>
      <c r="E1407" s="32"/>
      <c r="F1407" s="32" t="s">
        <v>2018</v>
      </c>
      <c r="G1407" s="32" t="s">
        <v>2080</v>
      </c>
      <c r="H1407" s="52"/>
    </row>
    <row r="1408" spans="1:8" ht="15" customHeight="1" x14ac:dyDescent="0.3">
      <c r="A1408" s="52"/>
      <c r="B1408" s="32">
        <v>1405</v>
      </c>
      <c r="C1408" s="32" t="s">
        <v>2008</v>
      </c>
      <c r="D1408" s="32" t="s">
        <v>2705</v>
      </c>
      <c r="E1408" s="32"/>
      <c r="F1408" s="32" t="s">
        <v>2019</v>
      </c>
      <c r="G1408" s="32" t="s">
        <v>2080</v>
      </c>
      <c r="H1408" s="52"/>
    </row>
    <row r="1409" spans="1:8" ht="15" customHeight="1" x14ac:dyDescent="0.3">
      <c r="A1409" s="52"/>
      <c r="B1409" s="32">
        <v>1406</v>
      </c>
      <c r="C1409" s="32" t="s">
        <v>2009</v>
      </c>
      <c r="D1409" s="32" t="s">
        <v>2705</v>
      </c>
      <c r="E1409" s="32"/>
      <c r="F1409" s="32" t="s">
        <v>2020</v>
      </c>
      <c r="G1409" s="32" t="s">
        <v>2080</v>
      </c>
      <c r="H1409" s="52"/>
    </row>
    <row r="1410" spans="1:8" ht="15" customHeight="1" x14ac:dyDescent="0.3">
      <c r="A1410" s="52"/>
      <c r="B1410" s="32">
        <v>1407</v>
      </c>
      <c r="C1410" s="32" t="s">
        <v>2010</v>
      </c>
      <c r="D1410" s="32" t="s">
        <v>2705</v>
      </c>
      <c r="E1410" s="32"/>
      <c r="F1410" s="32" t="s">
        <v>2021</v>
      </c>
      <c r="G1410" s="32" t="s">
        <v>2080</v>
      </c>
      <c r="H1410" s="52"/>
    </row>
    <row r="1411" spans="1:8" ht="15" customHeight="1" x14ac:dyDescent="0.3">
      <c r="A1411" s="52"/>
      <c r="B1411" s="32">
        <v>1408</v>
      </c>
      <c r="C1411" s="32" t="s">
        <v>2011</v>
      </c>
      <c r="D1411" s="32" t="s">
        <v>2705</v>
      </c>
      <c r="E1411" s="32"/>
      <c r="F1411" s="32" t="s">
        <v>2022</v>
      </c>
      <c r="G1411" s="32" t="s">
        <v>2080</v>
      </c>
      <c r="H1411" s="52"/>
    </row>
    <row r="1412" spans="1:8" ht="15" customHeight="1" x14ac:dyDescent="0.3">
      <c r="A1412" s="52"/>
      <c r="B1412" s="32">
        <v>1409</v>
      </c>
      <c r="C1412" s="32" t="s">
        <v>1997</v>
      </c>
      <c r="D1412" s="32" t="s">
        <v>2705</v>
      </c>
      <c r="E1412" s="32"/>
      <c r="F1412" s="32" t="s">
        <v>1998</v>
      </c>
      <c r="G1412" s="32" t="s">
        <v>2080</v>
      </c>
      <c r="H1412" s="52"/>
    </row>
    <row r="1413" spans="1:8" ht="15" customHeight="1" x14ac:dyDescent="0.3">
      <c r="A1413" s="52"/>
      <c r="B1413" s="32">
        <v>1410</v>
      </c>
      <c r="C1413" s="32" t="s">
        <v>1999</v>
      </c>
      <c r="D1413" s="32" t="s">
        <v>2705</v>
      </c>
      <c r="E1413" s="32"/>
      <c r="F1413" s="32" t="s">
        <v>2000</v>
      </c>
      <c r="G1413" s="32" t="s">
        <v>2080</v>
      </c>
      <c r="H1413" s="52"/>
    </row>
    <row r="1414" spans="1:8" ht="15" customHeight="1" x14ac:dyDescent="0.3">
      <c r="A1414" s="52"/>
      <c r="B1414" s="32">
        <v>1411</v>
      </c>
      <c r="C1414" s="32" t="s">
        <v>2001</v>
      </c>
      <c r="D1414" s="32" t="s">
        <v>2705</v>
      </c>
      <c r="E1414" s="32"/>
      <c r="F1414" s="32" t="s">
        <v>2002</v>
      </c>
      <c r="G1414" s="32" t="s">
        <v>2080</v>
      </c>
      <c r="H1414" s="52"/>
    </row>
    <row r="1415" spans="1:8" ht="15" customHeight="1" x14ac:dyDescent="0.3">
      <c r="A1415" s="52"/>
      <c r="B1415" s="32">
        <v>1412</v>
      </c>
      <c r="C1415" s="32" t="s">
        <v>2012</v>
      </c>
      <c r="D1415" s="32" t="s">
        <v>2705</v>
      </c>
      <c r="E1415" s="32"/>
      <c r="F1415" s="32" t="s">
        <v>2023</v>
      </c>
      <c r="G1415" s="32" t="s">
        <v>2083</v>
      </c>
      <c r="H1415" s="52"/>
    </row>
    <row r="1416" spans="1:8" ht="15" customHeight="1" x14ac:dyDescent="0.3">
      <c r="A1416" s="52"/>
      <c r="B1416" s="32">
        <v>1413</v>
      </c>
      <c r="C1416" s="32" t="s">
        <v>2003</v>
      </c>
      <c r="D1416" s="32" t="s">
        <v>2705</v>
      </c>
      <c r="E1416" s="32"/>
      <c r="F1416" s="32" t="s">
        <v>2004</v>
      </c>
      <c r="G1416" s="32" t="s">
        <v>2083</v>
      </c>
      <c r="H1416" s="52"/>
    </row>
    <row r="1417" spans="1:8" ht="15" customHeight="1" x14ac:dyDescent="0.3">
      <c r="A1417" s="52"/>
      <c r="B1417" s="32">
        <v>1414</v>
      </c>
      <c r="C1417" s="32" t="s">
        <v>2662</v>
      </c>
      <c r="D1417" s="32" t="s">
        <v>2704</v>
      </c>
      <c r="E1417" s="32"/>
      <c r="F1417" s="32" t="s">
        <v>2041</v>
      </c>
      <c r="G1417" s="32" t="s">
        <v>2081</v>
      </c>
      <c r="H1417" s="52"/>
    </row>
    <row r="1418" spans="1:8" ht="15" customHeight="1" x14ac:dyDescent="0.3">
      <c r="A1418" s="52"/>
      <c r="B1418" s="32">
        <v>1415</v>
      </c>
      <c r="C1418" s="32" t="s">
        <v>2663</v>
      </c>
      <c r="D1418" s="32" t="s">
        <v>2704</v>
      </c>
      <c r="E1418" s="32"/>
      <c r="F1418" s="32" t="s">
        <v>2040</v>
      </c>
      <c r="G1418" s="32" t="s">
        <v>2081</v>
      </c>
      <c r="H1418" s="52"/>
    </row>
    <row r="1419" spans="1:8" ht="15" customHeight="1" x14ac:dyDescent="0.3">
      <c r="A1419" s="52"/>
      <c r="B1419" s="32">
        <v>1416</v>
      </c>
      <c r="C1419" s="32" t="s">
        <v>2664</v>
      </c>
      <c r="D1419" s="32" t="s">
        <v>2704</v>
      </c>
      <c r="E1419" s="32"/>
      <c r="F1419" s="32" t="s">
        <v>2042</v>
      </c>
      <c r="G1419" s="32" t="s">
        <v>2081</v>
      </c>
      <c r="H1419" s="52"/>
    </row>
    <row r="1420" spans="1:8" ht="15" customHeight="1" x14ac:dyDescent="0.3">
      <c r="A1420" s="52"/>
      <c r="B1420" s="32">
        <v>1417</v>
      </c>
      <c r="C1420" s="32" t="s">
        <v>2665</v>
      </c>
      <c r="D1420" s="32" t="s">
        <v>2704</v>
      </c>
      <c r="E1420" s="32"/>
      <c r="F1420" s="32" t="s">
        <v>2044</v>
      </c>
      <c r="G1420" s="32" t="s">
        <v>2081</v>
      </c>
      <c r="H1420" s="52"/>
    </row>
    <row r="1421" spans="1:8" ht="15" customHeight="1" x14ac:dyDescent="0.3">
      <c r="A1421" s="52"/>
      <c r="B1421" s="32">
        <v>1418</v>
      </c>
      <c r="C1421" s="32" t="s">
        <v>2666</v>
      </c>
      <c r="D1421" s="32" t="s">
        <v>2704</v>
      </c>
      <c r="E1421" s="32"/>
      <c r="F1421" s="32" t="s">
        <v>2043</v>
      </c>
      <c r="G1421" s="32" t="s">
        <v>2081</v>
      </c>
      <c r="H1421" s="52"/>
    </row>
    <row r="1422" spans="1:8" ht="15" customHeight="1" x14ac:dyDescent="0.3">
      <c r="A1422" s="52"/>
      <c r="B1422" s="32">
        <v>1419</v>
      </c>
      <c r="C1422" s="32" t="s">
        <v>2031</v>
      </c>
      <c r="D1422" s="32" t="s">
        <v>2704</v>
      </c>
      <c r="E1422" s="32"/>
      <c r="F1422" s="32" t="s">
        <v>2045</v>
      </c>
      <c r="G1422" s="32" t="s">
        <v>2081</v>
      </c>
      <c r="H1422" s="52"/>
    </row>
    <row r="1423" spans="1:8" ht="15" customHeight="1" x14ac:dyDescent="0.3">
      <c r="A1423" s="52"/>
      <c r="B1423" s="32">
        <v>1420</v>
      </c>
      <c r="C1423" s="32" t="s">
        <v>2667</v>
      </c>
      <c r="D1423" s="32" t="s">
        <v>2734</v>
      </c>
      <c r="E1423" s="32"/>
      <c r="F1423" s="32" t="s">
        <v>2015</v>
      </c>
      <c r="G1423" s="32" t="s">
        <v>2081</v>
      </c>
      <c r="H1423" s="52"/>
    </row>
    <row r="1424" spans="1:8" ht="15" customHeight="1" x14ac:dyDescent="0.3">
      <c r="A1424" s="52"/>
      <c r="B1424" s="32">
        <v>1421</v>
      </c>
      <c r="C1424" s="32" t="s">
        <v>2797</v>
      </c>
      <c r="D1424" s="32" t="s">
        <v>2738</v>
      </c>
      <c r="E1424" s="32"/>
      <c r="F1424" s="32" t="s">
        <v>2016</v>
      </c>
      <c r="G1424" s="32" t="s">
        <v>2083</v>
      </c>
      <c r="H1424" s="52"/>
    </row>
    <row r="1425" spans="1:8" ht="15" customHeight="1" x14ac:dyDescent="0.3">
      <c r="A1425" s="52"/>
      <c r="B1425" s="32">
        <v>1422</v>
      </c>
      <c r="C1425" s="32" t="s">
        <v>2798</v>
      </c>
      <c r="D1425" s="32" t="s">
        <v>2738</v>
      </c>
      <c r="E1425" s="32"/>
      <c r="F1425" s="32" t="s">
        <v>2017</v>
      </c>
      <c r="G1425" s="32" t="s">
        <v>2083</v>
      </c>
      <c r="H1425" s="52"/>
    </row>
    <row r="1426" spans="1:8" ht="15" customHeight="1" x14ac:dyDescent="0.3">
      <c r="A1426" s="52"/>
      <c r="B1426" s="32">
        <v>1423</v>
      </c>
      <c r="C1426" s="32" t="s">
        <v>2025</v>
      </c>
      <c r="D1426" s="32" t="s">
        <v>2742</v>
      </c>
      <c r="E1426" s="32"/>
      <c r="F1426" s="32" t="s">
        <v>2034</v>
      </c>
      <c r="G1426" s="32" t="s">
        <v>2080</v>
      </c>
      <c r="H1426" s="52"/>
    </row>
    <row r="1427" spans="1:8" ht="15" customHeight="1" x14ac:dyDescent="0.3">
      <c r="A1427" s="52"/>
      <c r="B1427" s="32">
        <v>1424</v>
      </c>
      <c r="C1427" s="32" t="s">
        <v>2668</v>
      </c>
      <c r="D1427" s="32" t="s">
        <v>115</v>
      </c>
      <c r="E1427" s="32"/>
      <c r="F1427" s="32" t="s">
        <v>2032</v>
      </c>
      <c r="G1427" s="32" t="s">
        <v>2083</v>
      </c>
      <c r="H1427" s="52"/>
    </row>
    <row r="1428" spans="1:8" ht="15" customHeight="1" x14ac:dyDescent="0.3">
      <c r="A1428" s="52"/>
      <c r="B1428" s="32">
        <v>1425</v>
      </c>
      <c r="C1428" s="32" t="s">
        <v>2005</v>
      </c>
      <c r="D1428" s="32" t="s">
        <v>115</v>
      </c>
      <c r="E1428" s="32"/>
      <c r="F1428" s="32" t="s">
        <v>2013</v>
      </c>
      <c r="G1428" s="32" t="s">
        <v>2083</v>
      </c>
      <c r="H1428" s="52"/>
    </row>
    <row r="1429" spans="1:8" ht="15" customHeight="1" x14ac:dyDescent="0.3">
      <c r="A1429" s="52"/>
      <c r="B1429" s="32">
        <v>1426</v>
      </c>
      <c r="C1429" s="32" t="s">
        <v>2029</v>
      </c>
      <c r="D1429" s="32" t="s">
        <v>2730</v>
      </c>
      <c r="E1429" s="32"/>
      <c r="F1429" s="32" t="s">
        <v>2038</v>
      </c>
      <c r="G1429" s="32" t="s">
        <v>2083</v>
      </c>
      <c r="H1429" s="52"/>
    </row>
    <row r="1430" spans="1:8" ht="15" customHeight="1" x14ac:dyDescent="0.3">
      <c r="A1430" s="52"/>
      <c r="B1430" s="32">
        <v>1427</v>
      </c>
      <c r="C1430" s="32" t="s">
        <v>2030</v>
      </c>
      <c r="D1430" s="32" t="s">
        <v>2730</v>
      </c>
      <c r="E1430" s="32"/>
      <c r="F1430" s="32" t="s">
        <v>2039</v>
      </c>
      <c r="G1430" s="32" t="s">
        <v>2083</v>
      </c>
      <c r="H1430" s="52"/>
    </row>
    <row r="1431" spans="1:8" ht="15" customHeight="1" x14ac:dyDescent="0.3">
      <c r="A1431" s="52"/>
      <c r="B1431" s="32">
        <v>1428</v>
      </c>
      <c r="C1431" s="32" t="s">
        <v>2669</v>
      </c>
      <c r="D1431" s="32" t="s">
        <v>2707</v>
      </c>
      <c r="E1431" s="32"/>
      <c r="F1431" s="32" t="s">
        <v>2033</v>
      </c>
      <c r="G1431" s="32" t="s">
        <v>2081</v>
      </c>
      <c r="H1431" s="52"/>
    </row>
    <row r="1432" spans="1:8" ht="15" customHeight="1" x14ac:dyDescent="0.3">
      <c r="A1432" s="52"/>
      <c r="B1432" s="32">
        <v>1429</v>
      </c>
      <c r="C1432" s="32" t="s">
        <v>2670</v>
      </c>
      <c r="D1432" s="32" t="s">
        <v>2706</v>
      </c>
      <c r="E1432" s="32"/>
      <c r="F1432" s="32" t="s">
        <v>2065</v>
      </c>
      <c r="G1432" s="32" t="s">
        <v>2083</v>
      </c>
      <c r="H1432" s="52"/>
    </row>
    <row r="1433" spans="1:8" ht="15" customHeight="1" x14ac:dyDescent="0.3">
      <c r="A1433" s="52"/>
      <c r="B1433" s="32">
        <v>1430</v>
      </c>
      <c r="C1433" s="32" t="s">
        <v>2671</v>
      </c>
      <c r="D1433" s="32" t="s">
        <v>2706</v>
      </c>
      <c r="E1433" s="32"/>
      <c r="F1433" s="32" t="s">
        <v>2066</v>
      </c>
      <c r="G1433" s="32" t="s">
        <v>2083</v>
      </c>
      <c r="H1433" s="52"/>
    </row>
    <row r="1434" spans="1:8" ht="15" customHeight="1" x14ac:dyDescent="0.3">
      <c r="A1434" s="52"/>
      <c r="B1434" s="32">
        <v>1431</v>
      </c>
      <c r="C1434" s="32" t="s">
        <v>2672</v>
      </c>
      <c r="D1434" s="32" t="s">
        <v>125</v>
      </c>
      <c r="E1434" s="32"/>
      <c r="F1434" s="32" t="s">
        <v>2067</v>
      </c>
      <c r="G1434" s="32" t="s">
        <v>2083</v>
      </c>
      <c r="H1434" s="52"/>
    </row>
    <row r="1435" spans="1:8" ht="15" customHeight="1" x14ac:dyDescent="0.3">
      <c r="A1435" s="52"/>
      <c r="B1435" s="32">
        <v>1432</v>
      </c>
      <c r="C1435" s="32" t="s">
        <v>2673</v>
      </c>
      <c r="D1435" s="32" t="s">
        <v>125</v>
      </c>
      <c r="E1435" s="32"/>
      <c r="F1435" s="32" t="s">
        <v>2068</v>
      </c>
      <c r="G1435" s="32" t="s">
        <v>2083</v>
      </c>
      <c r="H1435" s="52"/>
    </row>
    <row r="1436" spans="1:8" ht="15" customHeight="1" x14ac:dyDescent="0.3">
      <c r="A1436" s="52"/>
      <c r="B1436" s="32">
        <v>1433</v>
      </c>
      <c r="C1436" s="32" t="s">
        <v>2674</v>
      </c>
      <c r="D1436" s="32" t="s">
        <v>125</v>
      </c>
      <c r="E1436" s="32"/>
      <c r="F1436" s="32" t="s">
        <v>2069</v>
      </c>
      <c r="G1436" s="32" t="s">
        <v>2080</v>
      </c>
      <c r="H1436" s="52"/>
    </row>
    <row r="1437" spans="1:8" ht="15" customHeight="1" x14ac:dyDescent="0.3">
      <c r="A1437" s="52"/>
      <c r="B1437" s="32">
        <v>1434</v>
      </c>
      <c r="C1437" s="32" t="s">
        <v>2675</v>
      </c>
      <c r="D1437" s="32" t="s">
        <v>125</v>
      </c>
      <c r="E1437" s="32"/>
      <c r="F1437" s="32" t="s">
        <v>2070</v>
      </c>
      <c r="G1437" s="32" t="s">
        <v>2083</v>
      </c>
      <c r="H1437" s="52"/>
    </row>
    <row r="1438" spans="1:8" ht="15" customHeight="1" x14ac:dyDescent="0.3">
      <c r="A1438" s="52"/>
      <c r="B1438" s="32">
        <v>1435</v>
      </c>
      <c r="C1438" s="32" t="s">
        <v>2676</v>
      </c>
      <c r="D1438" s="32" t="s">
        <v>125</v>
      </c>
      <c r="E1438" s="32"/>
      <c r="F1438" s="32" t="s">
        <v>2071</v>
      </c>
      <c r="G1438" s="32" t="s">
        <v>2080</v>
      </c>
      <c r="H1438" s="52"/>
    </row>
    <row r="1439" spans="1:8" ht="15" customHeight="1" x14ac:dyDescent="0.3">
      <c r="A1439" s="52"/>
      <c r="B1439" s="32">
        <v>1436</v>
      </c>
      <c r="C1439" s="32" t="s">
        <v>2677</v>
      </c>
      <c r="D1439" s="32" t="s">
        <v>125</v>
      </c>
      <c r="E1439" s="32"/>
      <c r="F1439" s="32" t="s">
        <v>2072</v>
      </c>
      <c r="G1439" s="32" t="s">
        <v>2080</v>
      </c>
      <c r="H1439" s="52"/>
    </row>
    <row r="1440" spans="1:8" ht="15" customHeight="1" x14ac:dyDescent="0.3">
      <c r="A1440" s="52"/>
      <c r="B1440" s="32">
        <v>1437</v>
      </c>
      <c r="C1440" s="32" t="s">
        <v>2678</v>
      </c>
      <c r="D1440" s="32" t="s">
        <v>125</v>
      </c>
      <c r="E1440" s="32"/>
      <c r="F1440" s="32" t="s">
        <v>2073</v>
      </c>
      <c r="G1440" s="32" t="s">
        <v>2080</v>
      </c>
      <c r="H1440" s="52"/>
    </row>
    <row r="1441" spans="1:8" ht="15" customHeight="1" x14ac:dyDescent="0.3">
      <c r="A1441" s="52"/>
      <c r="B1441" s="32">
        <v>1438</v>
      </c>
      <c r="C1441" s="32" t="s">
        <v>217</v>
      </c>
      <c r="D1441" s="32" t="s">
        <v>125</v>
      </c>
      <c r="E1441" s="32"/>
      <c r="F1441" s="32" t="s">
        <v>2074</v>
      </c>
      <c r="G1441" s="32" t="s">
        <v>2083</v>
      </c>
      <c r="H1441" s="52"/>
    </row>
    <row r="1442" spans="1:8" ht="15" customHeight="1" x14ac:dyDescent="0.3">
      <c r="A1442" s="52"/>
      <c r="B1442" s="32">
        <v>1439</v>
      </c>
      <c r="C1442" s="32" t="s">
        <v>2679</v>
      </c>
      <c r="D1442" s="32" t="s">
        <v>125</v>
      </c>
      <c r="E1442" s="32"/>
      <c r="F1442" s="32" t="s">
        <v>2075</v>
      </c>
      <c r="G1442" s="32" t="s">
        <v>2083</v>
      </c>
      <c r="H1442" s="52"/>
    </row>
    <row r="1443" spans="1:8" ht="15" customHeight="1" x14ac:dyDescent="0.3">
      <c r="B1443" s="32">
        <v>1440</v>
      </c>
      <c r="C1443" s="32" t="s">
        <v>2680</v>
      </c>
      <c r="D1443" s="32" t="s">
        <v>125</v>
      </c>
      <c r="E1443" s="32"/>
      <c r="F1443" s="32" t="s">
        <v>2076</v>
      </c>
      <c r="G1443" s="32" t="s">
        <v>2083</v>
      </c>
    </row>
    <row r="1444" spans="1:8" ht="15" customHeight="1" x14ac:dyDescent="0.3">
      <c r="B1444" s="32">
        <v>1441</v>
      </c>
      <c r="C1444" s="32" t="s">
        <v>616</v>
      </c>
      <c r="D1444" s="32" t="s">
        <v>125</v>
      </c>
      <c r="E1444" s="32"/>
      <c r="F1444" s="32" t="s">
        <v>2077</v>
      </c>
      <c r="G1444" s="32" t="s">
        <v>2083</v>
      </c>
    </row>
    <row r="1445" spans="1:8" ht="15" customHeight="1" x14ac:dyDescent="0.3">
      <c r="B1445" s="32">
        <v>1442</v>
      </c>
      <c r="C1445" s="102" t="s">
        <v>2026</v>
      </c>
      <c r="D1445" s="102" t="s">
        <v>2743</v>
      </c>
      <c r="E1445" s="103"/>
      <c r="F1445" s="102" t="s">
        <v>2035</v>
      </c>
      <c r="G1445" s="104" t="s">
        <v>2080</v>
      </c>
    </row>
    <row r="1446" spans="1:8" ht="15" customHeight="1" x14ac:dyDescent="0.3">
      <c r="B1446" s="32">
        <v>1443</v>
      </c>
      <c r="C1446" s="102" t="s">
        <v>2027</v>
      </c>
      <c r="D1446" s="102" t="s">
        <v>2743</v>
      </c>
      <c r="E1446" s="103"/>
      <c r="F1446" s="102" t="s">
        <v>2036</v>
      </c>
      <c r="G1446" s="104" t="s">
        <v>2083</v>
      </c>
    </row>
    <row r="1447" spans="1:8" ht="15" customHeight="1" x14ac:dyDescent="0.3">
      <c r="B1447" s="32">
        <v>1444</v>
      </c>
      <c r="C1447" s="102" t="s">
        <v>2028</v>
      </c>
      <c r="D1447" s="102" t="s">
        <v>2743</v>
      </c>
      <c r="E1447" s="103"/>
      <c r="F1447" s="102" t="s">
        <v>2037</v>
      </c>
      <c r="G1447" s="104" t="s">
        <v>2083</v>
      </c>
    </row>
    <row r="1448" spans="1:8" ht="15" customHeight="1" x14ac:dyDescent="0.3">
      <c r="B1448" s="32">
        <v>1445</v>
      </c>
      <c r="C1448" s="102" t="s">
        <v>2057</v>
      </c>
      <c r="D1448" s="102" t="s">
        <v>115</v>
      </c>
      <c r="E1448" s="103"/>
      <c r="F1448" s="102" t="s">
        <v>2063</v>
      </c>
      <c r="G1448" s="104" t="s">
        <v>2081</v>
      </c>
    </row>
    <row r="1449" spans="1:8" ht="15" customHeight="1" x14ac:dyDescent="0.3">
      <c r="B1449" s="32">
        <v>1446</v>
      </c>
      <c r="C1449" s="102" t="s">
        <v>2058</v>
      </c>
      <c r="D1449" s="102" t="s">
        <v>115</v>
      </c>
      <c r="E1449" s="103"/>
      <c r="F1449" s="102" t="s">
        <v>2064</v>
      </c>
      <c r="G1449" s="104" t="s">
        <v>2081</v>
      </c>
    </row>
    <row r="1450" spans="1:8" ht="15" customHeight="1" x14ac:dyDescent="0.3">
      <c r="B1450" s="32">
        <v>1447</v>
      </c>
      <c r="C1450" s="102" t="s">
        <v>2681</v>
      </c>
      <c r="D1450" s="102" t="s">
        <v>2699</v>
      </c>
      <c r="E1450" s="103"/>
      <c r="F1450" s="102" t="s">
        <v>2090</v>
      </c>
      <c r="G1450" s="104" t="s">
        <v>2081</v>
      </c>
    </row>
    <row r="1451" spans="1:8" ht="15" customHeight="1" x14ac:dyDescent="0.3">
      <c r="B1451" s="32">
        <v>1448</v>
      </c>
      <c r="C1451" s="102" t="s">
        <v>2682</v>
      </c>
      <c r="D1451" s="102" t="s">
        <v>197</v>
      </c>
      <c r="E1451" s="103"/>
      <c r="F1451" s="102" t="s">
        <v>2167</v>
      </c>
      <c r="G1451" s="104" t="s">
        <v>2080</v>
      </c>
    </row>
    <row r="1452" spans="1:8" ht="15" customHeight="1" x14ac:dyDescent="0.3">
      <c r="B1452" s="32">
        <v>1449</v>
      </c>
      <c r="C1452" s="102" t="s">
        <v>2683</v>
      </c>
      <c r="D1452" s="102" t="s">
        <v>197</v>
      </c>
      <c r="E1452" s="103"/>
      <c r="F1452" s="102" t="s">
        <v>2166</v>
      </c>
      <c r="G1452" s="104" t="s">
        <v>2080</v>
      </c>
    </row>
    <row r="1453" spans="1:8" ht="15" customHeight="1" x14ac:dyDescent="0.3">
      <c r="B1453" s="32">
        <v>1450</v>
      </c>
      <c r="C1453" s="102" t="s">
        <v>2684</v>
      </c>
      <c r="D1453" s="102" t="s">
        <v>197</v>
      </c>
      <c r="E1453" s="103"/>
      <c r="F1453" s="102" t="s">
        <v>2164</v>
      </c>
      <c r="G1453" s="104" t="s">
        <v>2080</v>
      </c>
    </row>
    <row r="1454" spans="1:8" ht="15" customHeight="1" x14ac:dyDescent="0.3">
      <c r="B1454" s="32">
        <v>1451</v>
      </c>
      <c r="C1454" s="102" t="s">
        <v>2685</v>
      </c>
      <c r="D1454" s="102" t="s">
        <v>197</v>
      </c>
      <c r="E1454" s="103"/>
      <c r="F1454" s="102" t="s">
        <v>2165</v>
      </c>
      <c r="G1454" s="104" t="s">
        <v>2083</v>
      </c>
    </row>
    <row r="1455" spans="1:8" ht="15" customHeight="1" x14ac:dyDescent="0.3">
      <c r="B1455" s="32">
        <v>1452</v>
      </c>
      <c r="C1455" s="102" t="s">
        <v>2686</v>
      </c>
      <c r="D1455" s="102" t="s">
        <v>197</v>
      </c>
      <c r="E1455" s="103"/>
      <c r="F1455" s="102" t="s">
        <v>2168</v>
      </c>
      <c r="G1455" s="104" t="s">
        <v>2080</v>
      </c>
    </row>
    <row r="1456" spans="1:8" ht="15" customHeight="1" x14ac:dyDescent="0.3">
      <c r="B1456" s="32">
        <v>1453</v>
      </c>
      <c r="C1456" s="102" t="s">
        <v>2102</v>
      </c>
      <c r="D1456" s="102" t="s">
        <v>2699</v>
      </c>
      <c r="E1456" s="103"/>
      <c r="F1456" s="102" t="s">
        <v>2140</v>
      </c>
      <c r="G1456" s="104" t="s">
        <v>2084</v>
      </c>
    </row>
    <row r="1457" spans="2:7" ht="15" customHeight="1" x14ac:dyDescent="0.3">
      <c r="B1457" s="32">
        <v>1454</v>
      </c>
      <c r="C1457" s="102" t="s">
        <v>2687</v>
      </c>
      <c r="D1457" s="102" t="s">
        <v>2730</v>
      </c>
      <c r="E1457" s="103"/>
      <c r="F1457" s="102" t="s">
        <v>2176</v>
      </c>
      <c r="G1457" s="104" t="s">
        <v>2081</v>
      </c>
    </row>
    <row r="1458" spans="2:7" ht="15" customHeight="1" x14ac:dyDescent="0.3">
      <c r="B1458" s="32">
        <v>1455</v>
      </c>
      <c r="C1458" s="102" t="s">
        <v>2111</v>
      </c>
      <c r="D1458" s="102" t="s">
        <v>2700</v>
      </c>
      <c r="E1458" s="103"/>
      <c r="F1458" s="102" t="s">
        <v>2148</v>
      </c>
      <c r="G1458" s="104" t="s">
        <v>2083</v>
      </c>
    </row>
    <row r="1459" spans="2:7" ht="15" customHeight="1" x14ac:dyDescent="0.3">
      <c r="B1459" s="32">
        <v>1456</v>
      </c>
      <c r="C1459" s="102" t="s">
        <v>2119</v>
      </c>
      <c r="D1459" s="102" t="s">
        <v>2700</v>
      </c>
      <c r="E1459" s="103"/>
      <c r="F1459" s="102" t="s">
        <v>2155</v>
      </c>
      <c r="G1459" s="104" t="s">
        <v>2083</v>
      </c>
    </row>
    <row r="1460" spans="2:7" ht="15" customHeight="1" x14ac:dyDescent="0.3">
      <c r="B1460" s="32">
        <v>1457</v>
      </c>
      <c r="C1460" s="102" t="s">
        <v>2120</v>
      </c>
      <c r="D1460" s="102" t="s">
        <v>2700</v>
      </c>
      <c r="E1460" s="103"/>
      <c r="F1460" s="102" t="s">
        <v>2156</v>
      </c>
      <c r="G1460" s="104" t="s">
        <v>2083</v>
      </c>
    </row>
    <row r="1461" spans="2:7" ht="15" customHeight="1" x14ac:dyDescent="0.3">
      <c r="B1461" s="32">
        <v>1458</v>
      </c>
      <c r="C1461" s="102" t="s">
        <v>2121</v>
      </c>
      <c r="D1461" s="102" t="s">
        <v>2700</v>
      </c>
      <c r="E1461" s="103"/>
      <c r="F1461" s="102" t="s">
        <v>2157</v>
      </c>
      <c r="G1461" s="104" t="s">
        <v>2083</v>
      </c>
    </row>
    <row r="1462" spans="2:7" ht="15" customHeight="1" x14ac:dyDescent="0.3">
      <c r="B1462" s="32">
        <v>1459</v>
      </c>
      <c r="C1462" s="102" t="s">
        <v>2122</v>
      </c>
      <c r="D1462" s="102" t="s">
        <v>2700</v>
      </c>
      <c r="E1462" s="103"/>
      <c r="F1462" s="102" t="s">
        <v>2158</v>
      </c>
      <c r="G1462" s="104" t="s">
        <v>2083</v>
      </c>
    </row>
    <row r="1463" spans="2:7" ht="15" customHeight="1" x14ac:dyDescent="0.3">
      <c r="B1463" s="32">
        <v>1460</v>
      </c>
      <c r="C1463" s="102" t="s">
        <v>2123</v>
      </c>
      <c r="D1463" s="102" t="s">
        <v>2700</v>
      </c>
      <c r="E1463" s="103"/>
      <c r="F1463" s="102" t="s">
        <v>2159</v>
      </c>
      <c r="G1463" s="104" t="s">
        <v>2083</v>
      </c>
    </row>
    <row r="1464" spans="2:7" ht="15" customHeight="1" x14ac:dyDescent="0.3">
      <c r="B1464" s="32">
        <v>1461</v>
      </c>
      <c r="C1464" s="102" t="s">
        <v>2124</v>
      </c>
      <c r="D1464" s="102" t="s">
        <v>2700</v>
      </c>
      <c r="E1464" s="103"/>
      <c r="F1464" s="102" t="s">
        <v>2160</v>
      </c>
      <c r="G1464" s="104" t="s">
        <v>2083</v>
      </c>
    </row>
    <row r="1465" spans="2:7" ht="15" customHeight="1" x14ac:dyDescent="0.3">
      <c r="B1465" s="32">
        <v>1462</v>
      </c>
      <c r="C1465" s="102" t="s">
        <v>2125</v>
      </c>
      <c r="D1465" s="102" t="s">
        <v>2700</v>
      </c>
      <c r="E1465" s="103"/>
      <c r="F1465" s="102" t="s">
        <v>2161</v>
      </c>
      <c r="G1465" s="104" t="s">
        <v>2083</v>
      </c>
    </row>
    <row r="1466" spans="2:7" ht="15" customHeight="1" x14ac:dyDescent="0.3">
      <c r="B1466" s="32">
        <v>1463</v>
      </c>
      <c r="C1466" s="102" t="s">
        <v>2113</v>
      </c>
      <c r="D1466" s="102" t="s">
        <v>2700</v>
      </c>
      <c r="E1466" s="103"/>
      <c r="F1466" s="102" t="s">
        <v>2149</v>
      </c>
      <c r="G1466" s="104" t="s">
        <v>2083</v>
      </c>
    </row>
    <row r="1467" spans="2:7" ht="15" customHeight="1" x14ac:dyDescent="0.3">
      <c r="B1467" s="32">
        <v>1464</v>
      </c>
      <c r="C1467" s="102" t="s">
        <v>2114</v>
      </c>
      <c r="D1467" s="102" t="s">
        <v>2700</v>
      </c>
      <c r="E1467" s="103"/>
      <c r="F1467" s="102" t="s">
        <v>2150</v>
      </c>
      <c r="G1467" s="104" t="s">
        <v>2083</v>
      </c>
    </row>
    <row r="1468" spans="2:7" ht="15" customHeight="1" x14ac:dyDescent="0.3">
      <c r="B1468" s="32">
        <v>1465</v>
      </c>
      <c r="C1468" s="102" t="s">
        <v>2115</v>
      </c>
      <c r="D1468" s="102" t="s">
        <v>2700</v>
      </c>
      <c r="E1468" s="103"/>
      <c r="F1468" s="102" t="s">
        <v>2151</v>
      </c>
      <c r="G1468" s="104" t="s">
        <v>2083</v>
      </c>
    </row>
    <row r="1469" spans="2:7" ht="15" customHeight="1" x14ac:dyDescent="0.3">
      <c r="B1469" s="32">
        <v>1466</v>
      </c>
      <c r="C1469" s="102" t="s">
        <v>2116</v>
      </c>
      <c r="D1469" s="102" t="s">
        <v>2700</v>
      </c>
      <c r="E1469" s="103"/>
      <c r="F1469" s="102" t="s">
        <v>2152</v>
      </c>
      <c r="G1469" s="104" t="s">
        <v>2083</v>
      </c>
    </row>
    <row r="1470" spans="2:7" ht="15" customHeight="1" x14ac:dyDescent="0.3">
      <c r="B1470" s="32">
        <v>1467</v>
      </c>
      <c r="C1470" s="102" t="s">
        <v>2117</v>
      </c>
      <c r="D1470" s="102" t="s">
        <v>2700</v>
      </c>
      <c r="E1470" s="103"/>
      <c r="F1470" s="102" t="s">
        <v>2153</v>
      </c>
      <c r="G1470" s="104" t="s">
        <v>2083</v>
      </c>
    </row>
    <row r="1471" spans="2:7" ht="15" customHeight="1" x14ac:dyDescent="0.3">
      <c r="B1471" s="32">
        <v>1468</v>
      </c>
      <c r="C1471" s="102" t="s">
        <v>2799</v>
      </c>
      <c r="D1471" s="102" t="s">
        <v>2700</v>
      </c>
      <c r="E1471" s="103"/>
      <c r="F1471" s="102" t="s">
        <v>2154</v>
      </c>
      <c r="G1471" s="104" t="s">
        <v>2083</v>
      </c>
    </row>
    <row r="1472" spans="2:7" ht="15" customHeight="1" x14ac:dyDescent="0.3">
      <c r="B1472" s="32">
        <v>1469</v>
      </c>
      <c r="C1472" s="102" t="s">
        <v>2099</v>
      </c>
      <c r="D1472" s="102" t="s">
        <v>134</v>
      </c>
      <c r="E1472" s="103"/>
      <c r="F1472" s="102" t="s">
        <v>2136</v>
      </c>
      <c r="G1472" s="104" t="s">
        <v>2082</v>
      </c>
    </row>
    <row r="1473" spans="2:7" ht="15" customHeight="1" x14ac:dyDescent="0.3">
      <c r="B1473" s="32">
        <v>1470</v>
      </c>
      <c r="C1473" s="102" t="s">
        <v>2100</v>
      </c>
      <c r="D1473" s="102" t="s">
        <v>134</v>
      </c>
      <c r="E1473" s="103"/>
      <c r="F1473" s="102" t="s">
        <v>2137</v>
      </c>
      <c r="G1473" s="104" t="s">
        <v>2084</v>
      </c>
    </row>
    <row r="1474" spans="2:7" ht="15" customHeight="1" x14ac:dyDescent="0.3">
      <c r="B1474" s="32">
        <v>1471</v>
      </c>
      <c r="C1474" s="102" t="s">
        <v>2132</v>
      </c>
      <c r="D1474" s="102" t="s">
        <v>134</v>
      </c>
      <c r="E1474" s="103"/>
      <c r="F1474" s="102" t="s">
        <v>2173</v>
      </c>
      <c r="G1474" s="104" t="s">
        <v>2084</v>
      </c>
    </row>
    <row r="1475" spans="2:7" ht="15" customHeight="1" x14ac:dyDescent="0.3">
      <c r="B1475" s="32">
        <v>1472</v>
      </c>
      <c r="C1475" s="102" t="s">
        <v>2098</v>
      </c>
      <c r="D1475" s="102" t="s">
        <v>127</v>
      </c>
      <c r="E1475" s="103"/>
      <c r="F1475" s="102" t="s">
        <v>2135</v>
      </c>
      <c r="G1475" s="104" t="s">
        <v>2081</v>
      </c>
    </row>
    <row r="1476" spans="2:7" ht="15" customHeight="1" x14ac:dyDescent="0.3">
      <c r="B1476" s="32">
        <v>1473</v>
      </c>
      <c r="C1476" s="102" t="s">
        <v>2688</v>
      </c>
      <c r="D1476" s="102" t="s">
        <v>2743</v>
      </c>
      <c r="E1476" s="103"/>
      <c r="F1476" s="102" t="s">
        <v>2765</v>
      </c>
      <c r="G1476" s="104" t="s">
        <v>2080</v>
      </c>
    </row>
    <row r="1477" spans="2:7" ht="15" customHeight="1" x14ac:dyDescent="0.3">
      <c r="B1477" s="32">
        <v>1474</v>
      </c>
      <c r="C1477" s="102" t="s">
        <v>2689</v>
      </c>
      <c r="D1477" s="102" t="s">
        <v>2743</v>
      </c>
      <c r="E1477" s="103"/>
      <c r="F1477" s="102" t="s">
        <v>2766</v>
      </c>
      <c r="G1477" s="104" t="s">
        <v>2083</v>
      </c>
    </row>
    <row r="1478" spans="2:7" ht="15" customHeight="1" x14ac:dyDescent="0.3">
      <c r="B1478" s="32">
        <v>1475</v>
      </c>
      <c r="C1478" s="102" t="s">
        <v>2690</v>
      </c>
      <c r="D1478" s="102" t="s">
        <v>2704</v>
      </c>
      <c r="E1478" s="103"/>
      <c r="F1478" s="102" t="s">
        <v>2767</v>
      </c>
      <c r="G1478" s="104" t="s">
        <v>2083</v>
      </c>
    </row>
    <row r="1479" spans="2:7" ht="15" customHeight="1" x14ac:dyDescent="0.3">
      <c r="B1479" s="32">
        <v>1476</v>
      </c>
      <c r="C1479" s="102" t="s">
        <v>2691</v>
      </c>
      <c r="D1479" s="102" t="s">
        <v>2704</v>
      </c>
      <c r="E1479" s="103"/>
      <c r="F1479" s="102" t="s">
        <v>2768</v>
      </c>
      <c r="G1479" s="104" t="s">
        <v>2083</v>
      </c>
    </row>
    <row r="1480" spans="2:7" ht="15" customHeight="1" x14ac:dyDescent="0.3">
      <c r="B1480" s="32">
        <v>1477</v>
      </c>
      <c r="C1480" s="102" t="s">
        <v>2692</v>
      </c>
      <c r="D1480" s="102" t="s">
        <v>134</v>
      </c>
      <c r="E1480" s="103"/>
      <c r="F1480" s="102" t="s">
        <v>2769</v>
      </c>
      <c r="G1480" s="104" t="s">
        <v>2081</v>
      </c>
    </row>
    <row r="1481" spans="2:7" ht="15" customHeight="1" x14ac:dyDescent="0.3">
      <c r="B1481" s="32">
        <v>1478</v>
      </c>
      <c r="C1481" s="102" t="s">
        <v>2693</v>
      </c>
      <c r="D1481" s="102" t="s">
        <v>2730</v>
      </c>
      <c r="E1481" s="103"/>
      <c r="F1481" s="102" t="s">
        <v>2770</v>
      </c>
      <c r="G1481" s="104" t="s">
        <v>2083</v>
      </c>
    </row>
    <row r="1482" spans="2:7" ht="15" customHeight="1" x14ac:dyDescent="0.3">
      <c r="B1482" s="32">
        <v>1479</v>
      </c>
      <c r="C1482" s="102" t="s">
        <v>2800</v>
      </c>
      <c r="D1482" s="102" t="s">
        <v>2713</v>
      </c>
      <c r="E1482" s="103"/>
      <c r="F1482" s="102" t="s">
        <v>2819</v>
      </c>
      <c r="G1482" s="104" t="s">
        <v>2081</v>
      </c>
    </row>
    <row r="1483" spans="2:7" ht="15" customHeight="1" x14ac:dyDescent="0.3">
      <c r="B1483" s="32">
        <v>1480</v>
      </c>
      <c r="C1483" s="102" t="s">
        <v>2801</v>
      </c>
      <c r="D1483" s="102" t="s">
        <v>2814</v>
      </c>
      <c r="E1483" s="103"/>
      <c r="F1483" s="102" t="s">
        <v>2820</v>
      </c>
      <c r="G1483" s="104" t="s">
        <v>2081</v>
      </c>
    </row>
    <row r="1484" spans="2:7" ht="15" customHeight="1" x14ac:dyDescent="0.3">
      <c r="B1484" s="32">
        <v>1481</v>
      </c>
      <c r="C1484" s="102" t="s">
        <v>2802</v>
      </c>
      <c r="D1484" s="102" t="s">
        <v>2699</v>
      </c>
      <c r="E1484" s="103"/>
      <c r="F1484" s="102" t="s">
        <v>2821</v>
      </c>
      <c r="G1484" s="104" t="s">
        <v>2081</v>
      </c>
    </row>
    <row r="1485" spans="2:7" ht="15" customHeight="1" x14ac:dyDescent="0.3">
      <c r="B1485" s="32">
        <v>1482</v>
      </c>
      <c r="C1485" s="102" t="s">
        <v>2803</v>
      </c>
      <c r="D1485" s="102" t="s">
        <v>115</v>
      </c>
      <c r="E1485" s="103"/>
      <c r="F1485" s="102" t="s">
        <v>2822</v>
      </c>
      <c r="G1485" s="104" t="s">
        <v>2082</v>
      </c>
    </row>
    <row r="1486" spans="2:7" ht="15" customHeight="1" x14ac:dyDescent="0.3">
      <c r="B1486" s="32">
        <v>1483</v>
      </c>
      <c r="C1486" s="102" t="s">
        <v>2804</v>
      </c>
      <c r="D1486" s="102" t="s">
        <v>115</v>
      </c>
      <c r="E1486" s="103"/>
      <c r="F1486" s="102" t="s">
        <v>2823</v>
      </c>
      <c r="G1486" s="104" t="s">
        <v>2082</v>
      </c>
    </row>
    <row r="1487" spans="2:7" ht="15" customHeight="1" x14ac:dyDescent="0.3">
      <c r="B1487" s="32">
        <v>1484</v>
      </c>
      <c r="C1487" s="102" t="s">
        <v>2805</v>
      </c>
      <c r="D1487" s="102" t="s">
        <v>115</v>
      </c>
      <c r="E1487" s="103"/>
      <c r="F1487" s="102" t="s">
        <v>2824</v>
      </c>
      <c r="G1487" s="104" t="s">
        <v>2082</v>
      </c>
    </row>
    <row r="1488" spans="2:7" ht="15" customHeight="1" x14ac:dyDescent="0.3">
      <c r="B1488" s="32">
        <v>1485</v>
      </c>
      <c r="C1488" s="102" t="s">
        <v>2806</v>
      </c>
      <c r="D1488" s="102" t="s">
        <v>2702</v>
      </c>
      <c r="E1488" s="103"/>
      <c r="F1488" s="102" t="s">
        <v>2825</v>
      </c>
      <c r="G1488" s="104" t="s">
        <v>2083</v>
      </c>
    </row>
    <row r="1489" spans="2:7" ht="15" customHeight="1" x14ac:dyDescent="0.3">
      <c r="B1489" s="32">
        <v>1486</v>
      </c>
      <c r="C1489" s="102" t="s">
        <v>2807</v>
      </c>
      <c r="D1489" s="102" t="s">
        <v>2702</v>
      </c>
      <c r="E1489" s="103"/>
      <c r="F1489" s="102" t="s">
        <v>2826</v>
      </c>
      <c r="G1489" s="104" t="s">
        <v>2083</v>
      </c>
    </row>
    <row r="1490" spans="2:7" ht="15" customHeight="1" x14ac:dyDescent="0.3">
      <c r="B1490" s="32">
        <v>1487</v>
      </c>
      <c r="C1490" s="102" t="s">
        <v>2808</v>
      </c>
      <c r="D1490" s="102" t="s">
        <v>2702</v>
      </c>
      <c r="E1490" s="103"/>
      <c r="F1490" s="102" t="s">
        <v>2827</v>
      </c>
      <c r="G1490" s="104" t="s">
        <v>2084</v>
      </c>
    </row>
    <row r="1491" spans="2:7" ht="15" customHeight="1" x14ac:dyDescent="0.3">
      <c r="B1491" s="32">
        <v>1488</v>
      </c>
      <c r="C1491" s="102" t="s">
        <v>2809</v>
      </c>
      <c r="D1491" s="102" t="s">
        <v>2702</v>
      </c>
      <c r="E1491" s="103"/>
      <c r="F1491" s="102" t="s">
        <v>2828</v>
      </c>
      <c r="G1491" s="104" t="s">
        <v>2084</v>
      </c>
    </row>
    <row r="1492" spans="2:7" ht="15" customHeight="1" x14ac:dyDescent="0.3">
      <c r="B1492" s="32">
        <v>1489</v>
      </c>
      <c r="C1492" s="102" t="s">
        <v>2810</v>
      </c>
      <c r="D1492" s="102" t="s">
        <v>2705</v>
      </c>
      <c r="E1492" s="103"/>
      <c r="F1492" s="102" t="s">
        <v>2829</v>
      </c>
      <c r="G1492" s="104" t="s">
        <v>2083</v>
      </c>
    </row>
    <row r="1493" spans="2:7" ht="15" customHeight="1" x14ac:dyDescent="0.3">
      <c r="B1493" s="32">
        <v>1490</v>
      </c>
      <c r="C1493" s="102" t="s">
        <v>2811</v>
      </c>
      <c r="D1493" s="102" t="s">
        <v>2699</v>
      </c>
      <c r="E1493" s="103"/>
      <c r="F1493" s="102" t="s">
        <v>2830</v>
      </c>
      <c r="G1493" s="104" t="s">
        <v>2081</v>
      </c>
    </row>
    <row r="1494" spans="2:7" ht="15" customHeight="1" x14ac:dyDescent="0.3">
      <c r="B1494" s="32">
        <v>1491</v>
      </c>
      <c r="C1494" s="102" t="s">
        <v>2812</v>
      </c>
      <c r="D1494" s="102" t="s">
        <v>2713</v>
      </c>
      <c r="E1494" s="103"/>
      <c r="F1494" s="102" t="s">
        <v>2831</v>
      </c>
      <c r="G1494" s="104" t="s">
        <v>2081</v>
      </c>
    </row>
    <row r="1495" spans="2:7" ht="15" customHeight="1" x14ac:dyDescent="0.3">
      <c r="B1495" s="32">
        <v>1492</v>
      </c>
      <c r="C1495" s="102" t="s">
        <v>2832</v>
      </c>
      <c r="D1495" s="102" t="s">
        <v>125</v>
      </c>
      <c r="E1495" s="103"/>
      <c r="F1495" s="102" t="s">
        <v>2837</v>
      </c>
      <c r="G1495" s="104" t="s">
        <v>2084</v>
      </c>
    </row>
    <row r="1496" spans="2:7" ht="15" customHeight="1" x14ac:dyDescent="0.3">
      <c r="B1496" s="32">
        <v>1493</v>
      </c>
      <c r="C1496" s="102" t="s">
        <v>2833</v>
      </c>
      <c r="D1496" s="102" t="s">
        <v>125</v>
      </c>
      <c r="E1496" s="103"/>
      <c r="F1496" s="102" t="s">
        <v>2838</v>
      </c>
      <c r="G1496" s="104" t="s">
        <v>2084</v>
      </c>
    </row>
    <row r="1497" spans="2:7" ht="15" customHeight="1" x14ac:dyDescent="0.3">
      <c r="B1497" s="32">
        <v>1494</v>
      </c>
      <c r="C1497" s="102" t="s">
        <v>2834</v>
      </c>
      <c r="D1497" s="102" t="s">
        <v>125</v>
      </c>
      <c r="E1497" s="103"/>
      <c r="F1497" s="102" t="s">
        <v>2839</v>
      </c>
      <c r="G1497" s="104" t="s">
        <v>2084</v>
      </c>
    </row>
    <row r="1498" spans="2:7" ht="15" customHeight="1" x14ac:dyDescent="0.3">
      <c r="B1498" s="32">
        <v>1495</v>
      </c>
      <c r="C1498" s="102" t="s">
        <v>2835</v>
      </c>
      <c r="D1498" s="102" t="s">
        <v>2699</v>
      </c>
      <c r="E1498" s="103"/>
      <c r="F1498" s="102" t="s">
        <v>2840</v>
      </c>
      <c r="G1498" s="104" t="s">
        <v>2081</v>
      </c>
    </row>
    <row r="1499" spans="2:7" ht="15" customHeight="1" x14ac:dyDescent="0.3">
      <c r="B1499" s="32">
        <v>1496</v>
      </c>
      <c r="C1499" s="102" t="s">
        <v>2836</v>
      </c>
      <c r="D1499" s="102" t="s">
        <v>2699</v>
      </c>
      <c r="E1499" s="103"/>
      <c r="F1499" s="102" t="s">
        <v>2841</v>
      </c>
      <c r="G1499" s="104" t="s">
        <v>2081</v>
      </c>
    </row>
    <row r="1500" spans="2:7" ht="15" customHeight="1" x14ac:dyDescent="0.3">
      <c r="B1500" s="32">
        <v>1497</v>
      </c>
      <c r="C1500" s="102" t="s">
        <v>3045</v>
      </c>
      <c r="D1500" s="102" t="s">
        <v>700</v>
      </c>
      <c r="E1500" s="103"/>
      <c r="F1500" s="102" t="s">
        <v>3054</v>
      </c>
      <c r="G1500" s="104" t="s">
        <v>2083</v>
      </c>
    </row>
    <row r="1501" spans="2:7" ht="15" customHeight="1" x14ac:dyDescent="0.3">
      <c r="B1501" s="32">
        <v>1498</v>
      </c>
      <c r="C1501" s="102" t="s">
        <v>3046</v>
      </c>
      <c r="D1501" s="102" t="s">
        <v>700</v>
      </c>
      <c r="E1501" s="103"/>
      <c r="F1501" s="102" t="s">
        <v>3055</v>
      </c>
      <c r="G1501" s="104" t="s">
        <v>2083</v>
      </c>
    </row>
    <row r="1502" spans="2:7" ht="15" customHeight="1" x14ac:dyDescent="0.3">
      <c r="B1502" s="32">
        <v>1499</v>
      </c>
      <c r="C1502" s="102" t="s">
        <v>3047</v>
      </c>
      <c r="D1502" s="102" t="s">
        <v>2698</v>
      </c>
      <c r="E1502" s="103"/>
      <c r="F1502" s="102" t="s">
        <v>3056</v>
      </c>
      <c r="G1502" s="104" t="s">
        <v>2082</v>
      </c>
    </row>
    <row r="1503" spans="2:7" ht="15" customHeight="1" x14ac:dyDescent="0.3">
      <c r="B1503" s="32">
        <v>1500</v>
      </c>
      <c r="C1503" s="102" t="s">
        <v>3048</v>
      </c>
      <c r="D1503" s="102" t="s">
        <v>2729</v>
      </c>
      <c r="E1503" s="103"/>
      <c r="F1503" s="102" t="s">
        <v>3057</v>
      </c>
      <c r="G1503" s="104" t="s">
        <v>2083</v>
      </c>
    </row>
    <row r="1504" spans="2:7" ht="15" customHeight="1" x14ac:dyDescent="0.3">
      <c r="B1504" s="32">
        <v>1501</v>
      </c>
      <c r="C1504" s="102" t="s">
        <v>771</v>
      </c>
      <c r="D1504" s="102" t="s">
        <v>700</v>
      </c>
      <c r="E1504" s="103"/>
      <c r="F1504" s="102" t="s">
        <v>3058</v>
      </c>
      <c r="G1504" s="104" t="s">
        <v>2083</v>
      </c>
    </row>
    <row r="1505" spans="2:7" ht="15" customHeight="1" x14ac:dyDescent="0.3">
      <c r="B1505" s="32"/>
      <c r="C1505" s="102"/>
      <c r="D1505" s="102"/>
      <c r="E1505" s="103"/>
      <c r="F1505" s="102"/>
      <c r="G1505" s="104"/>
    </row>
    <row r="1506" spans="2:7" ht="15" customHeight="1" x14ac:dyDescent="0.3">
      <c r="B1506" s="32"/>
      <c r="C1506" s="102"/>
      <c r="D1506" s="102"/>
      <c r="E1506" s="103"/>
      <c r="F1506" s="102"/>
      <c r="G1506" s="104"/>
    </row>
    <row r="1507" spans="2:7" ht="15" customHeight="1" x14ac:dyDescent="0.3">
      <c r="B1507" s="32"/>
      <c r="C1507" s="102"/>
      <c r="D1507" s="102"/>
      <c r="E1507" s="103"/>
      <c r="F1507" s="102"/>
      <c r="G1507" s="104"/>
    </row>
    <row r="1508" spans="2:7" ht="15" customHeight="1" x14ac:dyDescent="0.3">
      <c r="B1508" s="32"/>
      <c r="C1508" s="102"/>
      <c r="D1508" s="102"/>
      <c r="E1508" s="103"/>
      <c r="F1508" s="102"/>
      <c r="G1508" s="104"/>
    </row>
    <row r="1509" spans="2:7" ht="15" customHeight="1" x14ac:dyDescent="0.3">
      <c r="B1509" s="32"/>
      <c r="C1509" s="102"/>
      <c r="D1509" s="102"/>
      <c r="E1509" s="103"/>
      <c r="F1509" s="102"/>
      <c r="G1509" s="104"/>
    </row>
    <row r="1510" spans="2:7" ht="15" customHeight="1" x14ac:dyDescent="0.3">
      <c r="B1510" s="32"/>
      <c r="C1510" s="102"/>
      <c r="D1510" s="102"/>
      <c r="E1510" s="103"/>
      <c r="F1510" s="102"/>
      <c r="G1510" s="104"/>
    </row>
    <row r="1511" spans="2:7" ht="15" customHeight="1" x14ac:dyDescent="0.3">
      <c r="B1511" s="32"/>
      <c r="C1511" s="102"/>
      <c r="D1511" s="102"/>
      <c r="E1511" s="103"/>
      <c r="F1511" s="102"/>
      <c r="G1511" s="104"/>
    </row>
    <row r="1512" spans="2:7" ht="15" customHeight="1" x14ac:dyDescent="0.3">
      <c r="B1512" s="32"/>
      <c r="C1512" s="102"/>
      <c r="D1512" s="102"/>
      <c r="E1512" s="103"/>
      <c r="F1512" s="102"/>
      <c r="G1512" s="104"/>
    </row>
    <row r="1513" spans="2:7" ht="15" customHeight="1" x14ac:dyDescent="0.3">
      <c r="B1513" s="32"/>
      <c r="C1513" s="102"/>
      <c r="D1513" s="102"/>
      <c r="E1513" s="103"/>
      <c r="F1513" s="102"/>
      <c r="G1513" s="104"/>
    </row>
    <row r="1514" spans="2:7" ht="15" customHeight="1" x14ac:dyDescent="0.3">
      <c r="B1514" s="32"/>
      <c r="C1514" s="102"/>
      <c r="D1514" s="102"/>
      <c r="E1514" s="103"/>
      <c r="F1514" s="102"/>
      <c r="G1514" s="104"/>
    </row>
    <row r="1515" spans="2:7" ht="15" customHeight="1" x14ac:dyDescent="0.3">
      <c r="B1515" s="32"/>
      <c r="C1515" s="102"/>
      <c r="D1515" s="102"/>
      <c r="E1515" s="103"/>
      <c r="F1515" s="102"/>
      <c r="G1515" s="104"/>
    </row>
    <row r="1516" spans="2:7" ht="15" customHeight="1" x14ac:dyDescent="0.3">
      <c r="B1516" s="32"/>
      <c r="C1516" s="102"/>
      <c r="D1516" s="102"/>
      <c r="E1516" s="103"/>
      <c r="F1516" s="102"/>
      <c r="G1516" s="104"/>
    </row>
    <row r="1517" spans="2:7" ht="15" customHeight="1" x14ac:dyDescent="0.3">
      <c r="B1517" s="32"/>
      <c r="C1517" s="102"/>
      <c r="D1517" s="102"/>
      <c r="E1517" s="103"/>
      <c r="F1517" s="102"/>
      <c r="G1517" s="104"/>
    </row>
    <row r="1518" spans="2:7" ht="15" customHeight="1" x14ac:dyDescent="0.3">
      <c r="B1518" s="32"/>
      <c r="C1518" s="102"/>
      <c r="D1518" s="102"/>
      <c r="E1518" s="103"/>
      <c r="F1518" s="102"/>
      <c r="G1518" s="104"/>
    </row>
    <row r="1519" spans="2:7" ht="15" customHeight="1" x14ac:dyDescent="0.3">
      <c r="B1519" s="32"/>
      <c r="C1519" s="102"/>
      <c r="D1519" s="102"/>
      <c r="E1519" s="103"/>
      <c r="F1519" s="102"/>
      <c r="G1519" s="104"/>
    </row>
    <row r="1520" spans="2:7" ht="15" customHeight="1" x14ac:dyDescent="0.3">
      <c r="B1520" s="32"/>
      <c r="C1520" s="102"/>
      <c r="D1520" s="102"/>
      <c r="E1520" s="103"/>
      <c r="F1520" s="102"/>
      <c r="G1520" s="104"/>
    </row>
    <row r="1521" spans="2:7" ht="15" customHeight="1" x14ac:dyDescent="0.3">
      <c r="B1521" s="32"/>
      <c r="C1521" s="102"/>
      <c r="D1521" s="102"/>
      <c r="E1521" s="103"/>
      <c r="F1521" s="102"/>
      <c r="G1521" s="104"/>
    </row>
    <row r="1522" spans="2:7" ht="15" customHeight="1" x14ac:dyDescent="0.3">
      <c r="B1522" s="32"/>
      <c r="C1522" s="102"/>
      <c r="D1522" s="102"/>
      <c r="E1522" s="103"/>
      <c r="F1522" s="102"/>
      <c r="G1522" s="104"/>
    </row>
    <row r="1523" spans="2:7" ht="15" customHeight="1" x14ac:dyDescent="0.3">
      <c r="B1523" s="32"/>
      <c r="C1523" s="102"/>
      <c r="D1523" s="102"/>
      <c r="E1523" s="103"/>
      <c r="F1523" s="102"/>
      <c r="G1523" s="104"/>
    </row>
    <row r="1524" spans="2:7" ht="15" customHeight="1" x14ac:dyDescent="0.3">
      <c r="B1524" s="32"/>
      <c r="C1524" s="102"/>
      <c r="D1524" s="102"/>
      <c r="E1524" s="103"/>
      <c r="F1524" s="102"/>
      <c r="G1524" s="104"/>
    </row>
    <row r="1525" spans="2:7" ht="15" customHeight="1" x14ac:dyDescent="0.3">
      <c r="B1525" s="32"/>
      <c r="C1525" s="102"/>
      <c r="D1525" s="102"/>
      <c r="E1525" s="103"/>
      <c r="F1525" s="102"/>
      <c r="G1525" s="104"/>
    </row>
    <row r="1526" spans="2:7" ht="15" customHeight="1" x14ac:dyDescent="0.3">
      <c r="B1526" s="32"/>
      <c r="C1526" s="102"/>
      <c r="D1526" s="102"/>
      <c r="E1526" s="103"/>
      <c r="F1526" s="102"/>
      <c r="G1526" s="104"/>
    </row>
    <row r="1527" spans="2:7" ht="15" customHeight="1" x14ac:dyDescent="0.3">
      <c r="B1527" s="32"/>
      <c r="C1527" s="102"/>
      <c r="D1527" s="102"/>
      <c r="E1527" s="103"/>
      <c r="F1527" s="102"/>
      <c r="G1527" s="104"/>
    </row>
    <row r="1528" spans="2:7" ht="15" customHeight="1" x14ac:dyDescent="0.3">
      <c r="B1528" s="32"/>
      <c r="C1528" s="105"/>
      <c r="D1528" s="105"/>
      <c r="E1528" s="106"/>
      <c r="F1528" s="105"/>
      <c r="G1528" s="107"/>
    </row>
    <row r="1529" spans="2:7" ht="15" customHeight="1" x14ac:dyDescent="0.3">
      <c r="B1529" s="32"/>
      <c r="C1529" s="102"/>
      <c r="D1529" s="102"/>
      <c r="E1529" s="103"/>
      <c r="F1529" s="102"/>
      <c r="G1529" s="104"/>
    </row>
    <row r="1530" spans="2:7" ht="15" customHeight="1" x14ac:dyDescent="0.3">
      <c r="B1530" s="32"/>
      <c r="C1530" s="102"/>
      <c r="D1530" s="102"/>
      <c r="E1530" s="103"/>
      <c r="F1530" s="102"/>
      <c r="G1530" s="104"/>
    </row>
    <row r="1531" spans="2:7" ht="15" customHeight="1" x14ac:dyDescent="0.3">
      <c r="B1531" s="32"/>
      <c r="C1531" s="102"/>
      <c r="D1531" s="102"/>
      <c r="E1531" s="103"/>
      <c r="F1531" s="102"/>
      <c r="G1531" s="104"/>
    </row>
    <row r="1532" spans="2:7" ht="15" customHeight="1" x14ac:dyDescent="0.3">
      <c r="B1532" s="32"/>
      <c r="C1532" s="102"/>
      <c r="D1532" s="102"/>
      <c r="E1532" s="103"/>
      <c r="F1532" s="102"/>
      <c r="G1532" s="104"/>
    </row>
    <row r="1533" spans="2:7" ht="15" customHeight="1" x14ac:dyDescent="0.3">
      <c r="B1533" s="32"/>
      <c r="C1533" s="102"/>
      <c r="D1533" s="102"/>
      <c r="E1533" s="103"/>
      <c r="F1533" s="102"/>
      <c r="G1533" s="104"/>
    </row>
    <row r="1534" spans="2:7" ht="15" customHeight="1" x14ac:dyDescent="0.3">
      <c r="B1534" s="32"/>
      <c r="C1534" s="102"/>
      <c r="D1534" s="102"/>
      <c r="E1534" s="103"/>
      <c r="F1534" s="102"/>
      <c r="G1534" s="104"/>
    </row>
    <row r="1535" spans="2:7" ht="15" customHeight="1" x14ac:dyDescent="0.3">
      <c r="B1535" s="32"/>
      <c r="C1535" s="102"/>
      <c r="D1535" s="102"/>
      <c r="E1535" s="103"/>
      <c r="F1535" s="102"/>
      <c r="G1535" s="104"/>
    </row>
    <row r="1536" spans="2:7" ht="15" customHeight="1" x14ac:dyDescent="0.3">
      <c r="B1536" s="32"/>
      <c r="C1536" s="102"/>
      <c r="D1536" s="102"/>
      <c r="E1536" s="103"/>
      <c r="F1536" s="102"/>
      <c r="G1536" s="104"/>
    </row>
    <row r="1537" spans="2:7" ht="15" customHeight="1" x14ac:dyDescent="0.3">
      <c r="B1537" s="32"/>
      <c r="C1537" s="102"/>
      <c r="D1537" s="102"/>
      <c r="E1537" s="103"/>
      <c r="F1537" s="102"/>
      <c r="G1537" s="104"/>
    </row>
    <row r="1538" spans="2:7" ht="15" customHeight="1" x14ac:dyDescent="0.3">
      <c r="B1538" s="32"/>
      <c r="C1538" s="102"/>
      <c r="D1538" s="102"/>
      <c r="E1538" s="103"/>
      <c r="F1538" s="102"/>
      <c r="G1538" s="104"/>
    </row>
    <row r="1539" spans="2:7" ht="15" customHeight="1" x14ac:dyDescent="0.3">
      <c r="B1539" s="32"/>
      <c r="C1539" s="102"/>
      <c r="D1539" s="102"/>
      <c r="E1539" s="103"/>
      <c r="F1539" s="102"/>
      <c r="G1539" s="104"/>
    </row>
    <row r="1540" spans="2:7" ht="15" customHeight="1" x14ac:dyDescent="0.3">
      <c r="B1540" s="32"/>
      <c r="C1540" s="102"/>
      <c r="D1540" s="102"/>
      <c r="E1540" s="103"/>
      <c r="F1540" s="102"/>
      <c r="G1540" s="104"/>
    </row>
    <row r="1541" spans="2:7" ht="15" customHeight="1" x14ac:dyDescent="0.3">
      <c r="B1541" s="32"/>
      <c r="C1541" s="102"/>
      <c r="D1541" s="102"/>
      <c r="E1541" s="103"/>
      <c r="F1541" s="102"/>
      <c r="G1541" s="104"/>
    </row>
    <row r="1542" spans="2:7" ht="15" customHeight="1" x14ac:dyDescent="0.3">
      <c r="B1542" s="32"/>
      <c r="C1542" s="102"/>
      <c r="D1542" s="102"/>
      <c r="E1542" s="103"/>
      <c r="F1542" s="102"/>
      <c r="G1542" s="104"/>
    </row>
    <row r="1543" spans="2:7" ht="15" customHeight="1" x14ac:dyDescent="0.3">
      <c r="B1543" s="32"/>
      <c r="C1543" s="102"/>
      <c r="D1543" s="102"/>
      <c r="E1543" s="103"/>
      <c r="F1543" s="102"/>
      <c r="G1543" s="104"/>
    </row>
    <row r="1544" spans="2:7" ht="15" customHeight="1" x14ac:dyDescent="0.3">
      <c r="B1544" s="32"/>
      <c r="C1544" s="102"/>
      <c r="D1544" s="102"/>
      <c r="E1544" s="103"/>
      <c r="F1544" s="102"/>
      <c r="G1544" s="104"/>
    </row>
    <row r="1545" spans="2:7" ht="15" customHeight="1" x14ac:dyDescent="0.3">
      <c r="B1545" s="32"/>
      <c r="C1545" s="102"/>
      <c r="D1545" s="102"/>
      <c r="E1545" s="103"/>
      <c r="F1545" s="102"/>
      <c r="G1545" s="104"/>
    </row>
    <row r="1546" spans="2:7" ht="15" customHeight="1" x14ac:dyDescent="0.3">
      <c r="B1546" s="32"/>
      <c r="C1546" s="102"/>
      <c r="D1546" s="102"/>
      <c r="E1546" s="103"/>
      <c r="F1546" s="102"/>
      <c r="G1546" s="104"/>
    </row>
    <row r="1547" spans="2:7" ht="15" customHeight="1" x14ac:dyDescent="0.3">
      <c r="B1547" s="32"/>
      <c r="C1547" s="102"/>
      <c r="D1547" s="102"/>
      <c r="E1547" s="103"/>
      <c r="F1547" s="102"/>
      <c r="G1547" s="104"/>
    </row>
    <row r="1548" spans="2:7" ht="15" customHeight="1" x14ac:dyDescent="0.3">
      <c r="B1548" s="32"/>
      <c r="C1548" s="102"/>
      <c r="D1548" s="102"/>
      <c r="E1548" s="103"/>
      <c r="F1548" s="102"/>
      <c r="G1548" s="104"/>
    </row>
    <row r="1549" spans="2:7" ht="15" customHeight="1" x14ac:dyDescent="0.3">
      <c r="B1549" s="32"/>
      <c r="C1549" s="102"/>
      <c r="D1549" s="102"/>
      <c r="E1549" s="103"/>
      <c r="F1549" s="102"/>
      <c r="G1549" s="104"/>
    </row>
    <row r="1550" spans="2:7" ht="15" customHeight="1" x14ac:dyDescent="0.3">
      <c r="B1550" s="32"/>
      <c r="C1550" s="102"/>
      <c r="D1550" s="102"/>
      <c r="E1550" s="103"/>
      <c r="F1550" s="102"/>
      <c r="G1550" s="104"/>
    </row>
    <row r="1551" spans="2:7" ht="15" customHeight="1" x14ac:dyDescent="0.3">
      <c r="B1551" s="32"/>
      <c r="C1551" s="102"/>
      <c r="D1551" s="102"/>
      <c r="E1551" s="103"/>
      <c r="F1551" s="102"/>
      <c r="G1551" s="104"/>
    </row>
    <row r="1552" spans="2:7" ht="15" customHeight="1" x14ac:dyDescent="0.3">
      <c r="B1552" s="32"/>
      <c r="C1552" s="102"/>
      <c r="D1552" s="102"/>
      <c r="E1552" s="103"/>
      <c r="F1552" s="102"/>
      <c r="G1552" s="104"/>
    </row>
    <row r="1553" spans="2:7" ht="15" customHeight="1" x14ac:dyDescent="0.3">
      <c r="B1553" s="32"/>
      <c r="C1553" s="102"/>
      <c r="D1553" s="102"/>
      <c r="E1553" s="103"/>
      <c r="F1553" s="102"/>
      <c r="G1553" s="104"/>
    </row>
    <row r="1554" spans="2:7" ht="15" customHeight="1" x14ac:dyDescent="0.3">
      <c r="B1554" s="32"/>
      <c r="C1554" s="102"/>
      <c r="D1554" s="102"/>
      <c r="E1554" s="103"/>
      <c r="F1554" s="102"/>
      <c r="G1554" s="104"/>
    </row>
    <row r="1555" spans="2:7" ht="15" customHeight="1" x14ac:dyDescent="0.3">
      <c r="B1555" s="32"/>
      <c r="C1555" s="102"/>
      <c r="D1555" s="102"/>
      <c r="E1555" s="103"/>
      <c r="F1555" s="102"/>
      <c r="G1555" s="104"/>
    </row>
    <row r="1556" spans="2:7" ht="15" customHeight="1" x14ac:dyDescent="0.3">
      <c r="B1556" s="32"/>
      <c r="C1556" s="102"/>
      <c r="D1556" s="102"/>
      <c r="E1556" s="103"/>
      <c r="F1556" s="102"/>
      <c r="G1556" s="104"/>
    </row>
    <row r="1557" spans="2:7" ht="15" customHeight="1" x14ac:dyDescent="0.3">
      <c r="B1557" s="32"/>
      <c r="C1557" s="102"/>
      <c r="D1557" s="102"/>
      <c r="E1557" s="103"/>
      <c r="F1557" s="102"/>
      <c r="G1557" s="104"/>
    </row>
    <row r="1558" spans="2:7" ht="15" customHeight="1" x14ac:dyDescent="0.3">
      <c r="B1558" s="32"/>
      <c r="C1558" s="102"/>
      <c r="D1558" s="102"/>
      <c r="E1558" s="103"/>
      <c r="F1558" s="102"/>
      <c r="G1558" s="104"/>
    </row>
    <row r="1559" spans="2:7" ht="15" customHeight="1" x14ac:dyDescent="0.3">
      <c r="B1559" s="32"/>
      <c r="C1559" s="102"/>
      <c r="D1559" s="102"/>
      <c r="E1559" s="103"/>
      <c r="F1559" s="102"/>
      <c r="G1559" s="104"/>
    </row>
    <row r="1560" spans="2:7" ht="15" customHeight="1" x14ac:dyDescent="0.3">
      <c r="B1560" s="32"/>
      <c r="C1560" s="102"/>
      <c r="D1560" s="102"/>
      <c r="E1560" s="103"/>
      <c r="F1560" s="102"/>
      <c r="G1560" s="104"/>
    </row>
    <row r="1561" spans="2:7" ht="15" customHeight="1" x14ac:dyDescent="0.3">
      <c r="B1561" s="32"/>
      <c r="C1561" s="102"/>
      <c r="D1561" s="102"/>
      <c r="E1561" s="103"/>
      <c r="F1561" s="102"/>
      <c r="G1561" s="104"/>
    </row>
    <row r="1562" spans="2:7" ht="15" customHeight="1" x14ac:dyDescent="0.3">
      <c r="B1562" s="32"/>
      <c r="C1562" s="102"/>
      <c r="D1562" s="102"/>
      <c r="E1562" s="103"/>
      <c r="F1562" s="102"/>
      <c r="G1562" s="104"/>
    </row>
    <row r="1563" spans="2:7" ht="15" customHeight="1" x14ac:dyDescent="0.3">
      <c r="B1563" s="32"/>
      <c r="C1563" s="102"/>
      <c r="D1563" s="102"/>
      <c r="E1563" s="103"/>
      <c r="F1563" s="102"/>
      <c r="G1563" s="104"/>
    </row>
    <row r="1564" spans="2:7" ht="15" customHeight="1" x14ac:dyDescent="0.3">
      <c r="B1564" s="32"/>
      <c r="C1564" s="102"/>
      <c r="D1564" s="102"/>
      <c r="E1564" s="103"/>
      <c r="F1564" s="102"/>
      <c r="G1564" s="104"/>
    </row>
    <row r="1565" spans="2:7" ht="15" customHeight="1" x14ac:dyDescent="0.3">
      <c r="B1565" s="32"/>
      <c r="C1565" s="102"/>
      <c r="D1565" s="102"/>
      <c r="E1565" s="103"/>
      <c r="F1565" s="102"/>
      <c r="G1565" s="104"/>
    </row>
    <row r="1566" spans="2:7" ht="15" customHeight="1" x14ac:dyDescent="0.3">
      <c r="B1566" s="32"/>
      <c r="C1566" s="102"/>
      <c r="D1566" s="102"/>
      <c r="E1566" s="103"/>
      <c r="F1566" s="102"/>
      <c r="G1566" s="104"/>
    </row>
    <row r="1567" spans="2:7" ht="15" customHeight="1" x14ac:dyDescent="0.3">
      <c r="B1567" s="32"/>
      <c r="C1567" s="102"/>
      <c r="D1567" s="102"/>
      <c r="E1567" s="103"/>
      <c r="F1567" s="102"/>
      <c r="G1567" s="104"/>
    </row>
    <row r="1568" spans="2:7" ht="15" customHeight="1" x14ac:dyDescent="0.3">
      <c r="B1568" s="32"/>
      <c r="C1568" s="102"/>
      <c r="D1568" s="102"/>
      <c r="E1568" s="103"/>
      <c r="F1568" s="102"/>
      <c r="G1568" s="104"/>
    </row>
    <row r="1569" spans="2:7" ht="15" customHeight="1" x14ac:dyDescent="0.3">
      <c r="B1569" s="32"/>
      <c r="C1569" s="102"/>
      <c r="D1569" s="102"/>
      <c r="E1569" s="103"/>
      <c r="F1569" s="102"/>
      <c r="G1569" s="104"/>
    </row>
    <row r="1570" spans="2:7" ht="15" customHeight="1" x14ac:dyDescent="0.3">
      <c r="B1570" s="32"/>
      <c r="C1570" s="102"/>
      <c r="D1570" s="102"/>
      <c r="E1570" s="103"/>
      <c r="F1570" s="102"/>
      <c r="G1570" s="104"/>
    </row>
    <row r="1571" spans="2:7" ht="15" customHeight="1" x14ac:dyDescent="0.3">
      <c r="B1571" s="32"/>
      <c r="C1571" s="102"/>
      <c r="D1571" s="102"/>
      <c r="E1571" s="103"/>
      <c r="F1571" s="102"/>
      <c r="G1571" s="104"/>
    </row>
    <row r="1572" spans="2:7" ht="15" customHeight="1" x14ac:dyDescent="0.3">
      <c r="B1572" s="32"/>
      <c r="C1572" s="102"/>
      <c r="D1572" s="102"/>
      <c r="E1572" s="103"/>
      <c r="F1572" s="102"/>
      <c r="G1572" s="104"/>
    </row>
    <row r="1573" spans="2:7" ht="15" customHeight="1" x14ac:dyDescent="0.3">
      <c r="B1573" s="32"/>
      <c r="C1573" s="102"/>
      <c r="D1573" s="102"/>
      <c r="E1573" s="103"/>
      <c r="F1573" s="102"/>
      <c r="G1573" s="104"/>
    </row>
    <row r="1574" spans="2:7" ht="15" customHeight="1" x14ac:dyDescent="0.3">
      <c r="B1574" s="32"/>
      <c r="C1574" s="102"/>
      <c r="D1574" s="102"/>
      <c r="E1574" s="103"/>
      <c r="F1574" s="102"/>
      <c r="G1574" s="104"/>
    </row>
    <row r="1575" spans="2:7" ht="15" customHeight="1" x14ac:dyDescent="0.3">
      <c r="B1575" s="32"/>
      <c r="C1575" s="102"/>
      <c r="D1575" s="102"/>
      <c r="E1575" s="103"/>
      <c r="F1575" s="102"/>
      <c r="G1575" s="104"/>
    </row>
    <row r="1576" spans="2:7" ht="15" customHeight="1" x14ac:dyDescent="0.3">
      <c r="B1576" s="32"/>
      <c r="C1576" s="102"/>
      <c r="D1576" s="102"/>
      <c r="E1576" s="103"/>
      <c r="F1576" s="102"/>
      <c r="G1576" s="104"/>
    </row>
    <row r="1577" spans="2:7" ht="15" customHeight="1" x14ac:dyDescent="0.3">
      <c r="B1577" s="32"/>
      <c r="C1577" s="102"/>
      <c r="D1577" s="102"/>
      <c r="E1577" s="103"/>
      <c r="F1577" s="102"/>
      <c r="G1577" s="104"/>
    </row>
    <row r="1578" spans="2:7" ht="15" customHeight="1" x14ac:dyDescent="0.3">
      <c r="B1578" s="32"/>
      <c r="C1578" s="102"/>
      <c r="D1578" s="102"/>
      <c r="E1578" s="103"/>
      <c r="F1578" s="102"/>
      <c r="G1578" s="104"/>
    </row>
    <row r="1579" spans="2:7" ht="15" customHeight="1" x14ac:dyDescent="0.3">
      <c r="B1579" s="32"/>
      <c r="C1579" s="102"/>
      <c r="D1579" s="102"/>
      <c r="E1579" s="103"/>
      <c r="F1579" s="102"/>
      <c r="G1579" s="104"/>
    </row>
    <row r="1580" spans="2:7" ht="15" customHeight="1" x14ac:dyDescent="0.3">
      <c r="B1580" s="32"/>
      <c r="C1580" s="102"/>
      <c r="D1580" s="102"/>
      <c r="E1580" s="103"/>
      <c r="F1580" s="102"/>
      <c r="G1580" s="104"/>
    </row>
    <row r="1581" spans="2:7" ht="15" customHeight="1" x14ac:dyDescent="0.3">
      <c r="B1581" s="32"/>
      <c r="C1581" s="102"/>
      <c r="D1581" s="102"/>
      <c r="E1581" s="103"/>
      <c r="F1581" s="102"/>
      <c r="G1581" s="104"/>
    </row>
    <row r="1582" spans="2:7" ht="15" customHeight="1" x14ac:dyDescent="0.3">
      <c r="B1582" s="32"/>
      <c r="C1582" s="102"/>
      <c r="D1582" s="102"/>
      <c r="E1582" s="103"/>
      <c r="F1582" s="102"/>
      <c r="G1582" s="104"/>
    </row>
    <row r="1583" spans="2:7" ht="15" customHeight="1" x14ac:dyDescent="0.3">
      <c r="B1583" s="32"/>
      <c r="C1583" s="102"/>
      <c r="D1583" s="102"/>
      <c r="E1583" s="103"/>
      <c r="F1583" s="102"/>
      <c r="G1583" s="104"/>
    </row>
    <row r="1584" spans="2:7" ht="15" customHeight="1" x14ac:dyDescent="0.3">
      <c r="B1584" s="32"/>
      <c r="C1584" s="102"/>
      <c r="D1584" s="102"/>
      <c r="E1584" s="103"/>
      <c r="F1584" s="102"/>
      <c r="G1584" s="104"/>
    </row>
    <row r="1585" spans="2:7" ht="15" customHeight="1" x14ac:dyDescent="0.3">
      <c r="B1585" s="32"/>
      <c r="C1585" s="102"/>
      <c r="D1585" s="102"/>
      <c r="E1585" s="103"/>
      <c r="F1585" s="102"/>
      <c r="G1585" s="104"/>
    </row>
    <row r="1586" spans="2:7" ht="15" customHeight="1" x14ac:dyDescent="0.3">
      <c r="B1586" s="32"/>
      <c r="C1586" s="102"/>
      <c r="D1586" s="102"/>
      <c r="E1586" s="103"/>
      <c r="F1586" s="102"/>
      <c r="G1586" s="104"/>
    </row>
    <row r="1587" spans="2:7" ht="15" customHeight="1" x14ac:dyDescent="0.3">
      <c r="B1587" s="32"/>
      <c r="C1587" s="102"/>
      <c r="D1587" s="102"/>
      <c r="E1587" s="103"/>
      <c r="F1587" s="102"/>
      <c r="G1587" s="104"/>
    </row>
    <row r="1588" spans="2:7" ht="15" customHeight="1" x14ac:dyDescent="0.3">
      <c r="B1588" s="32"/>
      <c r="C1588" s="102"/>
      <c r="D1588" s="102"/>
      <c r="E1588" s="103"/>
      <c r="F1588" s="102"/>
      <c r="G1588" s="104"/>
    </row>
    <row r="1589" spans="2:7" ht="15" customHeight="1" x14ac:dyDescent="0.3">
      <c r="B1589" s="32"/>
      <c r="C1589" s="102"/>
      <c r="D1589" s="102"/>
      <c r="E1589" s="103"/>
      <c r="F1589" s="102"/>
      <c r="G1589" s="104"/>
    </row>
    <row r="1590" spans="2:7" ht="15" customHeight="1" x14ac:dyDescent="0.3">
      <c r="B1590" s="32"/>
      <c r="C1590" s="102"/>
      <c r="D1590" s="102"/>
      <c r="E1590" s="103"/>
      <c r="F1590" s="102"/>
      <c r="G1590" s="104"/>
    </row>
    <row r="1591" spans="2:7" ht="15" customHeight="1" x14ac:dyDescent="0.3">
      <c r="B1591" s="32"/>
      <c r="C1591" s="102"/>
      <c r="D1591" s="102"/>
      <c r="E1591" s="103"/>
      <c r="F1591" s="102"/>
      <c r="G1591" s="104"/>
    </row>
    <row r="1592" spans="2:7" ht="15" customHeight="1" x14ac:dyDescent="0.3">
      <c r="B1592" s="32"/>
      <c r="C1592" s="102"/>
      <c r="D1592" s="102"/>
      <c r="E1592" s="103"/>
      <c r="F1592" s="102"/>
      <c r="G1592" s="104"/>
    </row>
    <row r="1593" spans="2:7" ht="15" customHeight="1" x14ac:dyDescent="0.3">
      <c r="B1593" s="32"/>
      <c r="C1593" s="102"/>
      <c r="D1593" s="102"/>
      <c r="E1593" s="103"/>
      <c r="F1593" s="102"/>
      <c r="G1593" s="104"/>
    </row>
    <row r="1594" spans="2:7" ht="15" customHeight="1" x14ac:dyDescent="0.3">
      <c r="B1594" s="32"/>
      <c r="C1594" s="102"/>
      <c r="D1594" s="102"/>
      <c r="E1594" s="103"/>
      <c r="F1594" s="102"/>
      <c r="G1594" s="104"/>
    </row>
    <row r="1595" spans="2:7" ht="15" customHeight="1" x14ac:dyDescent="0.3">
      <c r="B1595" s="32"/>
      <c r="C1595" s="102"/>
      <c r="D1595" s="102"/>
      <c r="E1595" s="103"/>
      <c r="F1595" s="102"/>
      <c r="G1595" s="104"/>
    </row>
    <row r="1596" spans="2:7" ht="15" customHeight="1" x14ac:dyDescent="0.3">
      <c r="B1596" s="32"/>
      <c r="C1596" s="102"/>
      <c r="D1596" s="102"/>
      <c r="E1596" s="103"/>
      <c r="F1596" s="102"/>
      <c r="G1596" s="104"/>
    </row>
    <row r="1597" spans="2:7" ht="15" customHeight="1" x14ac:dyDescent="0.3">
      <c r="B1597" s="32"/>
      <c r="C1597" s="102"/>
      <c r="D1597" s="102"/>
      <c r="E1597" s="103"/>
      <c r="F1597" s="102"/>
      <c r="G1597" s="104"/>
    </row>
    <row r="1598" spans="2:7" ht="15" customHeight="1" x14ac:dyDescent="0.3">
      <c r="B1598" s="32"/>
      <c r="C1598" s="102"/>
      <c r="D1598" s="102"/>
      <c r="E1598" s="103"/>
      <c r="F1598" s="102"/>
      <c r="G1598" s="104"/>
    </row>
    <row r="1599" spans="2:7" ht="15" customHeight="1" x14ac:dyDescent="0.3">
      <c r="B1599" s="32"/>
      <c r="C1599" s="102"/>
      <c r="D1599" s="102"/>
      <c r="E1599" s="103"/>
      <c r="F1599" s="102"/>
      <c r="G1599" s="104"/>
    </row>
    <row r="1600" spans="2:7" ht="15" customHeight="1" x14ac:dyDescent="0.3">
      <c r="B1600" s="32"/>
      <c r="C1600" s="102"/>
      <c r="D1600" s="102"/>
      <c r="E1600" s="103"/>
      <c r="F1600" s="102"/>
      <c r="G1600" s="104"/>
    </row>
    <row r="1601" spans="2:7" ht="15" customHeight="1" x14ac:dyDescent="0.3">
      <c r="B1601" s="32"/>
      <c r="C1601" s="102"/>
      <c r="D1601" s="102"/>
      <c r="E1601" s="103"/>
      <c r="F1601" s="102"/>
      <c r="G1601" s="104"/>
    </row>
    <row r="1602" spans="2:7" ht="15" customHeight="1" x14ac:dyDescent="0.3">
      <c r="B1602" s="32"/>
      <c r="C1602" s="102"/>
      <c r="D1602" s="102"/>
      <c r="E1602" s="103"/>
      <c r="F1602" s="102"/>
      <c r="G1602" s="104"/>
    </row>
    <row r="1603" spans="2:7" ht="15" customHeight="1" x14ac:dyDescent="0.3">
      <c r="B1603" s="32"/>
      <c r="C1603" s="102"/>
      <c r="D1603" s="102"/>
      <c r="E1603" s="103"/>
      <c r="F1603" s="102"/>
      <c r="G1603" s="104"/>
    </row>
    <row r="1604" spans="2:7" ht="15" customHeight="1" x14ac:dyDescent="0.3">
      <c r="B1604" s="32"/>
      <c r="C1604" s="102"/>
      <c r="D1604" s="102"/>
      <c r="E1604" s="103"/>
      <c r="F1604" s="102"/>
      <c r="G1604" s="104"/>
    </row>
    <row r="1605" spans="2:7" ht="15" customHeight="1" x14ac:dyDescent="0.3">
      <c r="B1605" s="32"/>
      <c r="C1605" s="102"/>
      <c r="D1605" s="102"/>
      <c r="E1605" s="103"/>
      <c r="F1605" s="102"/>
      <c r="G1605" s="104"/>
    </row>
    <row r="1606" spans="2:7" ht="15" customHeight="1" x14ac:dyDescent="0.3">
      <c r="B1606" s="32"/>
      <c r="C1606" s="102"/>
      <c r="D1606" s="102"/>
      <c r="E1606" s="103"/>
      <c r="F1606" s="102"/>
      <c r="G1606" s="104"/>
    </row>
    <row r="1607" spans="2:7" ht="15" customHeight="1" x14ac:dyDescent="0.3">
      <c r="B1607" s="32"/>
      <c r="C1607" s="102"/>
      <c r="D1607" s="102"/>
      <c r="E1607" s="103"/>
      <c r="F1607" s="102"/>
      <c r="G1607" s="104"/>
    </row>
    <row r="1608" spans="2:7" ht="15" customHeight="1" x14ac:dyDescent="0.3">
      <c r="B1608" s="32"/>
      <c r="C1608" s="102"/>
      <c r="D1608" s="102"/>
      <c r="E1608" s="103"/>
      <c r="F1608" s="102"/>
      <c r="G1608" s="104"/>
    </row>
    <row r="1609" spans="2:7" ht="15" customHeight="1" x14ac:dyDescent="0.3">
      <c r="B1609" s="32"/>
      <c r="C1609" s="102"/>
      <c r="D1609" s="102"/>
      <c r="E1609" s="103"/>
      <c r="F1609" s="102"/>
      <c r="G1609" s="104"/>
    </row>
    <row r="1610" spans="2:7" ht="15" customHeight="1" x14ac:dyDescent="0.3">
      <c r="B1610" s="32"/>
      <c r="C1610" s="102"/>
      <c r="D1610" s="102"/>
      <c r="E1610" s="103"/>
      <c r="F1610" s="102"/>
      <c r="G1610" s="104"/>
    </row>
    <row r="1611" spans="2:7" ht="15" customHeight="1" x14ac:dyDescent="0.3">
      <c r="B1611" s="32"/>
      <c r="C1611" s="102"/>
      <c r="D1611" s="102"/>
      <c r="E1611" s="103"/>
      <c r="F1611" s="102"/>
      <c r="G1611" s="104"/>
    </row>
    <row r="1612" spans="2:7" ht="15" customHeight="1" x14ac:dyDescent="0.3">
      <c r="B1612" s="32"/>
      <c r="C1612" s="102"/>
      <c r="D1612" s="102"/>
      <c r="E1612" s="103"/>
      <c r="F1612" s="102"/>
      <c r="G1612" s="104"/>
    </row>
    <row r="1613" spans="2:7" ht="15" customHeight="1" x14ac:dyDescent="0.3">
      <c r="B1613" s="32"/>
      <c r="C1613" s="102"/>
      <c r="D1613" s="102"/>
      <c r="E1613" s="103"/>
      <c r="F1613" s="102"/>
      <c r="G1613" s="104"/>
    </row>
    <row r="1614" spans="2:7" ht="15" customHeight="1" x14ac:dyDescent="0.3">
      <c r="B1614" s="32"/>
      <c r="C1614" s="102"/>
      <c r="D1614" s="102"/>
      <c r="E1614" s="103"/>
      <c r="F1614" s="102"/>
      <c r="G1614" s="104"/>
    </row>
    <row r="1615" spans="2:7" ht="15" customHeight="1" x14ac:dyDescent="0.3">
      <c r="B1615" s="32"/>
      <c r="C1615" s="102"/>
      <c r="D1615" s="102"/>
      <c r="E1615" s="103"/>
      <c r="F1615" s="102"/>
      <c r="G1615" s="104"/>
    </row>
    <row r="1616" spans="2:7" ht="15" customHeight="1" x14ac:dyDescent="0.3">
      <c r="B1616" s="32"/>
      <c r="C1616" s="102"/>
      <c r="D1616" s="102"/>
      <c r="E1616" s="103"/>
      <c r="F1616" s="102"/>
      <c r="G1616" s="104"/>
    </row>
    <row r="1617" spans="2:7" ht="15" customHeight="1" x14ac:dyDescent="0.3">
      <c r="B1617" s="32"/>
      <c r="C1617" s="102"/>
      <c r="D1617" s="102"/>
      <c r="E1617" s="103"/>
      <c r="F1617" s="102"/>
      <c r="G1617" s="104"/>
    </row>
    <row r="1618" spans="2:7" ht="15" customHeight="1" x14ac:dyDescent="0.3">
      <c r="B1618" s="32"/>
      <c r="C1618" s="102"/>
      <c r="D1618" s="102"/>
      <c r="E1618" s="103"/>
      <c r="F1618" s="102"/>
      <c r="G1618" s="104"/>
    </row>
    <row r="1619" spans="2:7" ht="15" customHeight="1" x14ac:dyDescent="0.3">
      <c r="B1619" s="32"/>
      <c r="C1619" s="102"/>
      <c r="D1619" s="102"/>
      <c r="E1619" s="103"/>
      <c r="F1619" s="102"/>
      <c r="G1619" s="104"/>
    </row>
    <row r="1620" spans="2:7" ht="15" customHeight="1" x14ac:dyDescent="0.3">
      <c r="B1620" s="32"/>
      <c r="C1620" s="102"/>
      <c r="D1620" s="102"/>
      <c r="E1620" s="103"/>
      <c r="F1620" s="102"/>
      <c r="G1620" s="104"/>
    </row>
    <row r="1621" spans="2:7" ht="15" customHeight="1" x14ac:dyDescent="0.3">
      <c r="B1621" s="32"/>
      <c r="C1621" s="102"/>
      <c r="D1621" s="102"/>
      <c r="E1621" s="103"/>
      <c r="F1621" s="102"/>
      <c r="G1621" s="104"/>
    </row>
    <row r="1622" spans="2:7" ht="15" customHeight="1" x14ac:dyDescent="0.3">
      <c r="B1622" s="32"/>
      <c r="C1622" s="102"/>
      <c r="D1622" s="102"/>
      <c r="E1622" s="103"/>
      <c r="F1622" s="102"/>
      <c r="G1622" s="104"/>
    </row>
    <row r="1623" spans="2:7" ht="15" customHeight="1" x14ac:dyDescent="0.3">
      <c r="B1623" s="32"/>
      <c r="C1623" s="102"/>
      <c r="D1623" s="102"/>
      <c r="E1623" s="103"/>
      <c r="F1623" s="102"/>
      <c r="G1623" s="104"/>
    </row>
    <row r="1624" spans="2:7" ht="15" customHeight="1" x14ac:dyDescent="0.3">
      <c r="B1624" s="32"/>
      <c r="C1624" s="102"/>
      <c r="D1624" s="102"/>
      <c r="E1624" s="103"/>
      <c r="F1624" s="102"/>
      <c r="G1624" s="104"/>
    </row>
    <row r="1625" spans="2:7" ht="15" customHeight="1" x14ac:dyDescent="0.3">
      <c r="B1625" s="32"/>
      <c r="C1625" s="102"/>
      <c r="D1625" s="102"/>
      <c r="E1625" s="103"/>
      <c r="F1625" s="102"/>
      <c r="G1625" s="104"/>
    </row>
    <row r="1626" spans="2:7" ht="15" customHeight="1" x14ac:dyDescent="0.3">
      <c r="B1626" s="32"/>
      <c r="C1626" s="102"/>
      <c r="D1626" s="102"/>
      <c r="E1626" s="103"/>
      <c r="F1626" s="102"/>
      <c r="G1626" s="104"/>
    </row>
    <row r="1627" spans="2:7" ht="15" customHeight="1" x14ac:dyDescent="0.3">
      <c r="B1627" s="32"/>
      <c r="C1627" s="102"/>
      <c r="D1627" s="102"/>
      <c r="E1627" s="103"/>
      <c r="F1627" s="102"/>
      <c r="G1627" s="104"/>
    </row>
    <row r="1628" spans="2:7" ht="15" customHeight="1" x14ac:dyDescent="0.3">
      <c r="B1628" s="32"/>
      <c r="C1628" s="102"/>
      <c r="D1628" s="102"/>
      <c r="E1628" s="103"/>
      <c r="F1628" s="102"/>
      <c r="G1628" s="104"/>
    </row>
    <row r="1629" spans="2:7" ht="15" customHeight="1" x14ac:dyDescent="0.3">
      <c r="B1629" s="32"/>
      <c r="C1629" s="102"/>
      <c r="D1629" s="102"/>
      <c r="E1629" s="103"/>
      <c r="F1629" s="102"/>
      <c r="G1629" s="104"/>
    </row>
    <row r="1630" spans="2:7" ht="15" customHeight="1" x14ac:dyDescent="0.3">
      <c r="B1630" s="32"/>
      <c r="C1630" s="102"/>
      <c r="D1630" s="102"/>
      <c r="E1630" s="103"/>
      <c r="F1630" s="102"/>
      <c r="G1630" s="104"/>
    </row>
    <row r="1631" spans="2:7" ht="15" customHeight="1" x14ac:dyDescent="0.3">
      <c r="B1631" s="32"/>
      <c r="C1631" s="102"/>
      <c r="D1631" s="102"/>
      <c r="E1631" s="103"/>
      <c r="F1631" s="102"/>
      <c r="G1631" s="104"/>
    </row>
    <row r="1632" spans="2:7" ht="15" customHeight="1" x14ac:dyDescent="0.3">
      <c r="B1632" s="32"/>
      <c r="C1632" s="102"/>
      <c r="D1632" s="102"/>
      <c r="E1632" s="103"/>
      <c r="F1632" s="102"/>
      <c r="G1632" s="104"/>
    </row>
    <row r="1633" spans="2:7" ht="15" customHeight="1" x14ac:dyDescent="0.3">
      <c r="B1633" s="32"/>
      <c r="C1633" s="102"/>
      <c r="D1633" s="102"/>
      <c r="E1633" s="103"/>
      <c r="F1633" s="102"/>
      <c r="G1633" s="104"/>
    </row>
    <row r="1634" spans="2:7" ht="15" customHeight="1" x14ac:dyDescent="0.3">
      <c r="B1634" s="32"/>
      <c r="C1634" s="102"/>
      <c r="D1634" s="102"/>
      <c r="E1634" s="103"/>
      <c r="F1634" s="102"/>
      <c r="G1634" s="104"/>
    </row>
    <row r="1635" spans="2:7" ht="15" customHeight="1" x14ac:dyDescent="0.3">
      <c r="B1635" s="32"/>
      <c r="C1635" s="102"/>
      <c r="D1635" s="102"/>
      <c r="E1635" s="103"/>
      <c r="F1635" s="102"/>
      <c r="G1635" s="104"/>
    </row>
    <row r="1636" spans="2:7" ht="15" customHeight="1" x14ac:dyDescent="0.3">
      <c r="B1636" s="32"/>
      <c r="C1636" s="102"/>
      <c r="D1636" s="102"/>
      <c r="E1636" s="103"/>
      <c r="F1636" s="102"/>
      <c r="G1636" s="104"/>
    </row>
    <row r="1637" spans="2:7" ht="15" customHeight="1" x14ac:dyDescent="0.3">
      <c r="B1637" s="32"/>
      <c r="C1637" s="102"/>
      <c r="D1637" s="102"/>
      <c r="E1637" s="103"/>
      <c r="F1637" s="102"/>
      <c r="G1637" s="104"/>
    </row>
    <row r="1638" spans="2:7" ht="15" customHeight="1" x14ac:dyDescent="0.3">
      <c r="B1638" s="32"/>
      <c r="C1638" s="102"/>
      <c r="D1638" s="102"/>
      <c r="E1638" s="103"/>
      <c r="F1638" s="102"/>
      <c r="G1638" s="104"/>
    </row>
    <row r="1639" spans="2:7" ht="15" customHeight="1" x14ac:dyDescent="0.3">
      <c r="B1639" s="32"/>
      <c r="C1639" s="102"/>
      <c r="D1639" s="102"/>
      <c r="E1639" s="103"/>
      <c r="F1639" s="102"/>
      <c r="G1639" s="104"/>
    </row>
    <row r="1640" spans="2:7" ht="15" customHeight="1" x14ac:dyDescent="0.3">
      <c r="B1640" s="32"/>
      <c r="C1640" s="102"/>
      <c r="D1640" s="102"/>
      <c r="E1640" s="103"/>
      <c r="F1640" s="102"/>
      <c r="G1640" s="104"/>
    </row>
    <row r="1641" spans="2:7" ht="15" customHeight="1" x14ac:dyDescent="0.3">
      <c r="B1641" s="32"/>
      <c r="C1641" s="102"/>
      <c r="D1641" s="102"/>
      <c r="E1641" s="103"/>
      <c r="F1641" s="102"/>
      <c r="G1641" s="104"/>
    </row>
    <row r="1642" spans="2:7" ht="15" customHeight="1" x14ac:dyDescent="0.3">
      <c r="B1642" s="32"/>
      <c r="C1642" s="102"/>
      <c r="D1642" s="102"/>
      <c r="E1642" s="103"/>
      <c r="F1642" s="102"/>
      <c r="G1642" s="104"/>
    </row>
    <row r="1643" spans="2:7" ht="15" customHeight="1" x14ac:dyDescent="0.3">
      <c r="B1643" s="32"/>
      <c r="C1643" s="102"/>
      <c r="D1643" s="102"/>
      <c r="E1643" s="103"/>
      <c r="F1643" s="102"/>
      <c r="G1643" s="104"/>
    </row>
    <row r="1644" spans="2:7" ht="15" customHeight="1" x14ac:dyDescent="0.3">
      <c r="B1644" s="32"/>
      <c r="C1644" s="102"/>
      <c r="D1644" s="102"/>
      <c r="E1644" s="103"/>
      <c r="F1644" s="102"/>
      <c r="G1644" s="104"/>
    </row>
    <row r="1645" spans="2:7" ht="15" customHeight="1" x14ac:dyDescent="0.3">
      <c r="B1645" s="32"/>
      <c r="C1645" s="102"/>
      <c r="D1645" s="102"/>
      <c r="E1645" s="103"/>
      <c r="F1645" s="102"/>
      <c r="G1645" s="104"/>
    </row>
    <row r="1646" spans="2:7" ht="15" customHeight="1" x14ac:dyDescent="0.3">
      <c r="B1646" s="32"/>
      <c r="C1646" s="102"/>
      <c r="D1646" s="102"/>
      <c r="E1646" s="103"/>
      <c r="F1646" s="102"/>
      <c r="G1646" s="104"/>
    </row>
    <row r="1647" spans="2:7" ht="15" customHeight="1" x14ac:dyDescent="0.3">
      <c r="B1647" s="32"/>
      <c r="C1647" s="102"/>
      <c r="D1647" s="102"/>
      <c r="E1647" s="103"/>
      <c r="F1647" s="102"/>
      <c r="G1647" s="104"/>
    </row>
    <row r="1648" spans="2:7" ht="15" customHeight="1" x14ac:dyDescent="0.3">
      <c r="B1648" s="32"/>
      <c r="C1648" s="102"/>
      <c r="D1648" s="102"/>
      <c r="E1648" s="103"/>
      <c r="F1648" s="102"/>
      <c r="G1648" s="104"/>
    </row>
    <row r="1649" spans="2:7" ht="15" customHeight="1" x14ac:dyDescent="0.3">
      <c r="B1649" s="32"/>
      <c r="C1649" s="102"/>
      <c r="D1649" s="102"/>
      <c r="E1649" s="103"/>
      <c r="F1649" s="102"/>
      <c r="G1649" s="104"/>
    </row>
    <row r="1650" spans="2:7" ht="15" customHeight="1" x14ac:dyDescent="0.3">
      <c r="B1650" s="32"/>
      <c r="C1650" s="102"/>
      <c r="D1650" s="102"/>
      <c r="E1650" s="103"/>
      <c r="F1650" s="102"/>
      <c r="G1650" s="104"/>
    </row>
    <row r="1651" spans="2:7" ht="15" customHeight="1" x14ac:dyDescent="0.3">
      <c r="B1651" s="32"/>
      <c r="C1651" s="102"/>
      <c r="D1651" s="102"/>
      <c r="E1651" s="103"/>
      <c r="F1651" s="102"/>
      <c r="G1651" s="104"/>
    </row>
    <row r="1652" spans="2:7" ht="15" customHeight="1" x14ac:dyDescent="0.3">
      <c r="B1652" s="32"/>
      <c r="C1652" s="102"/>
      <c r="D1652" s="102"/>
      <c r="E1652" s="103"/>
      <c r="F1652" s="102"/>
      <c r="G1652" s="104"/>
    </row>
    <row r="1653" spans="2:7" ht="15" customHeight="1" x14ac:dyDescent="0.3">
      <c r="B1653" s="32"/>
      <c r="C1653" s="102"/>
      <c r="D1653" s="102"/>
      <c r="E1653" s="103"/>
      <c r="F1653" s="102"/>
      <c r="G1653" s="104"/>
    </row>
    <row r="1654" spans="2:7" ht="15" customHeight="1" x14ac:dyDescent="0.3">
      <c r="B1654" s="32"/>
      <c r="C1654" s="102"/>
      <c r="D1654" s="102"/>
      <c r="E1654" s="103"/>
      <c r="F1654" s="102"/>
      <c r="G1654" s="104"/>
    </row>
    <row r="1655" spans="2:7" ht="15" customHeight="1" x14ac:dyDescent="0.3">
      <c r="B1655" s="32"/>
      <c r="C1655" s="102"/>
      <c r="D1655" s="102"/>
      <c r="E1655" s="103"/>
      <c r="F1655" s="102"/>
      <c r="G1655" s="104"/>
    </row>
    <row r="1656" spans="2:7" ht="15" customHeight="1" x14ac:dyDescent="0.3">
      <c r="B1656" s="32"/>
      <c r="C1656" s="102"/>
      <c r="D1656" s="102"/>
      <c r="E1656" s="103"/>
      <c r="F1656" s="102"/>
      <c r="G1656" s="104"/>
    </row>
    <row r="1657" spans="2:7" ht="15" customHeight="1" x14ac:dyDescent="0.3">
      <c r="B1657" s="32"/>
      <c r="C1657" s="102"/>
      <c r="D1657" s="102"/>
      <c r="E1657" s="103"/>
      <c r="F1657" s="102"/>
      <c r="G1657" s="104"/>
    </row>
    <row r="1658" spans="2:7" ht="15" customHeight="1" x14ac:dyDescent="0.3">
      <c r="B1658" s="32"/>
      <c r="C1658" s="102"/>
      <c r="D1658" s="102"/>
      <c r="E1658" s="103"/>
      <c r="F1658" s="102"/>
      <c r="G1658" s="104"/>
    </row>
    <row r="1659" spans="2:7" ht="15" customHeight="1" x14ac:dyDescent="0.3">
      <c r="B1659" s="32"/>
      <c r="C1659" s="102"/>
      <c r="D1659" s="102"/>
      <c r="E1659" s="103"/>
      <c r="F1659" s="102"/>
      <c r="G1659" s="104"/>
    </row>
    <row r="1660" spans="2:7" ht="15" customHeight="1" x14ac:dyDescent="0.3">
      <c r="B1660" s="32"/>
      <c r="C1660" s="102"/>
      <c r="D1660" s="102"/>
      <c r="E1660" s="103"/>
      <c r="F1660" s="102"/>
      <c r="G1660" s="104"/>
    </row>
    <row r="1661" spans="2:7" ht="15" customHeight="1" x14ac:dyDescent="0.3">
      <c r="B1661" s="32"/>
      <c r="C1661" s="102"/>
      <c r="D1661" s="102"/>
      <c r="E1661" s="103"/>
      <c r="F1661" s="102"/>
      <c r="G1661" s="104"/>
    </row>
    <row r="1662" spans="2:7" ht="15" customHeight="1" x14ac:dyDescent="0.3">
      <c r="B1662" s="32"/>
      <c r="C1662" s="102"/>
      <c r="D1662" s="102"/>
      <c r="E1662" s="103"/>
      <c r="F1662" s="102"/>
      <c r="G1662" s="104"/>
    </row>
    <row r="1663" spans="2:7" ht="15" customHeight="1" x14ac:dyDescent="0.3">
      <c r="B1663" s="32"/>
      <c r="C1663" s="102"/>
      <c r="D1663" s="102"/>
      <c r="E1663" s="103"/>
      <c r="F1663" s="102"/>
      <c r="G1663" s="104"/>
    </row>
    <row r="1664" spans="2:7" ht="15" customHeight="1" x14ac:dyDescent="0.3">
      <c r="B1664" s="32"/>
      <c r="C1664" s="102"/>
      <c r="D1664" s="102"/>
      <c r="E1664" s="103"/>
      <c r="F1664" s="102"/>
      <c r="G1664" s="104"/>
    </row>
    <row r="1665" spans="2:7" ht="15" customHeight="1" x14ac:dyDescent="0.3">
      <c r="B1665" s="32"/>
      <c r="C1665" s="102"/>
      <c r="D1665" s="102"/>
      <c r="E1665" s="103"/>
      <c r="F1665" s="102"/>
      <c r="G1665" s="104"/>
    </row>
    <row r="1666" spans="2:7" ht="15" customHeight="1" x14ac:dyDescent="0.3">
      <c r="B1666" s="32"/>
      <c r="C1666" s="102"/>
      <c r="D1666" s="102"/>
      <c r="E1666" s="103"/>
      <c r="F1666" s="102"/>
      <c r="G1666" s="104"/>
    </row>
    <row r="1667" spans="2:7" ht="15" customHeight="1" x14ac:dyDescent="0.3">
      <c r="B1667" s="32"/>
      <c r="C1667" s="102"/>
      <c r="D1667" s="102"/>
      <c r="E1667" s="103"/>
      <c r="F1667" s="102"/>
      <c r="G1667" s="104"/>
    </row>
    <row r="1668" spans="2:7" ht="15" customHeight="1" x14ac:dyDescent="0.3">
      <c r="B1668" s="32"/>
      <c r="C1668" s="102"/>
      <c r="D1668" s="102"/>
      <c r="E1668" s="103"/>
      <c r="F1668" s="102"/>
      <c r="G1668" s="104"/>
    </row>
    <row r="1669" spans="2:7" ht="15" customHeight="1" x14ac:dyDescent="0.3">
      <c r="B1669" s="32"/>
      <c r="C1669" s="102"/>
      <c r="D1669" s="102"/>
      <c r="E1669" s="103"/>
      <c r="F1669" s="102"/>
      <c r="G1669" s="104"/>
    </row>
    <row r="1670" spans="2:7" ht="15" customHeight="1" x14ac:dyDescent="0.3">
      <c r="B1670" s="32"/>
      <c r="C1670" s="102"/>
      <c r="D1670" s="102"/>
      <c r="E1670" s="103"/>
      <c r="F1670" s="102"/>
      <c r="G1670" s="104"/>
    </row>
    <row r="1671" spans="2:7" ht="15" customHeight="1" x14ac:dyDescent="0.3">
      <c r="B1671" s="32"/>
      <c r="C1671" s="102"/>
      <c r="D1671" s="102"/>
      <c r="E1671" s="103"/>
      <c r="F1671" s="102"/>
      <c r="G1671" s="104"/>
    </row>
    <row r="1672" spans="2:7" ht="15" customHeight="1" x14ac:dyDescent="0.3">
      <c r="B1672" s="32"/>
      <c r="C1672" s="102"/>
      <c r="D1672" s="102"/>
      <c r="E1672" s="103"/>
      <c r="F1672" s="102"/>
      <c r="G1672" s="104"/>
    </row>
    <row r="1673" spans="2:7" ht="15" customHeight="1" x14ac:dyDescent="0.3">
      <c r="B1673" s="32"/>
      <c r="C1673" s="102"/>
      <c r="D1673" s="102"/>
      <c r="E1673" s="103"/>
      <c r="F1673" s="102"/>
      <c r="G1673" s="104"/>
    </row>
    <row r="1674" spans="2:7" ht="15" customHeight="1" x14ac:dyDescent="0.3">
      <c r="B1674" s="32"/>
      <c r="C1674" s="102"/>
      <c r="D1674" s="102"/>
      <c r="E1674" s="103"/>
      <c r="F1674" s="102"/>
      <c r="G1674" s="104"/>
    </row>
    <row r="1675" spans="2:7" ht="15" customHeight="1" x14ac:dyDescent="0.3">
      <c r="B1675" s="32"/>
      <c r="C1675" s="102"/>
      <c r="D1675" s="102"/>
      <c r="E1675" s="103"/>
      <c r="F1675" s="102"/>
      <c r="G1675" s="104"/>
    </row>
    <row r="1676" spans="2:7" ht="15" customHeight="1" x14ac:dyDescent="0.3">
      <c r="B1676" s="32"/>
      <c r="C1676" s="102"/>
      <c r="D1676" s="102"/>
      <c r="E1676" s="103"/>
      <c r="F1676" s="102"/>
      <c r="G1676" s="104"/>
    </row>
    <row r="1677" spans="2:7" ht="15" customHeight="1" x14ac:dyDescent="0.3">
      <c r="B1677" s="32"/>
      <c r="C1677" s="102"/>
      <c r="D1677" s="102"/>
      <c r="E1677" s="103"/>
      <c r="F1677" s="102"/>
      <c r="G1677" s="104"/>
    </row>
    <row r="1678" spans="2:7" ht="15" customHeight="1" x14ac:dyDescent="0.3">
      <c r="B1678" s="32"/>
      <c r="C1678" s="102"/>
      <c r="D1678" s="102"/>
      <c r="E1678" s="103"/>
      <c r="F1678" s="102"/>
      <c r="G1678" s="104"/>
    </row>
    <row r="1679" spans="2:7" ht="15" customHeight="1" x14ac:dyDescent="0.3">
      <c r="B1679" s="32"/>
      <c r="C1679" s="102"/>
      <c r="D1679" s="102"/>
      <c r="E1679" s="103"/>
      <c r="F1679" s="102"/>
      <c r="G1679" s="104"/>
    </row>
    <row r="1680" spans="2:7" ht="15" customHeight="1" x14ac:dyDescent="0.3">
      <c r="B1680" s="32"/>
      <c r="C1680" s="102"/>
      <c r="D1680" s="102"/>
      <c r="E1680" s="103"/>
      <c r="F1680" s="102"/>
      <c r="G1680" s="104"/>
    </row>
    <row r="1681" spans="2:7" ht="15" customHeight="1" x14ac:dyDescent="0.3">
      <c r="B1681" s="32"/>
      <c r="C1681" s="102"/>
      <c r="D1681" s="102"/>
      <c r="E1681" s="103"/>
      <c r="F1681" s="102"/>
      <c r="G1681" s="104"/>
    </row>
    <row r="1682" spans="2:7" ht="15" customHeight="1" x14ac:dyDescent="0.3">
      <c r="B1682" s="32"/>
      <c r="C1682" s="102"/>
      <c r="D1682" s="102"/>
      <c r="E1682" s="103"/>
      <c r="F1682" s="102"/>
      <c r="G1682" s="104"/>
    </row>
    <row r="1683" spans="2:7" ht="15" customHeight="1" x14ac:dyDescent="0.3">
      <c r="B1683" s="32"/>
      <c r="C1683" s="102"/>
      <c r="D1683" s="102"/>
      <c r="E1683" s="103"/>
      <c r="F1683" s="102"/>
      <c r="G1683" s="104"/>
    </row>
    <row r="1684" spans="2:7" ht="15" customHeight="1" x14ac:dyDescent="0.3">
      <c r="B1684" s="32"/>
      <c r="C1684" s="102"/>
      <c r="D1684" s="102"/>
      <c r="E1684" s="103"/>
      <c r="F1684" s="102"/>
      <c r="G1684" s="104"/>
    </row>
    <row r="1685" spans="2:7" ht="15" customHeight="1" x14ac:dyDescent="0.3">
      <c r="B1685" s="32"/>
      <c r="C1685" s="102"/>
      <c r="D1685" s="102"/>
      <c r="E1685" s="103"/>
      <c r="F1685" s="102"/>
      <c r="G1685" s="104"/>
    </row>
    <row r="1686" spans="2:7" ht="15" customHeight="1" x14ac:dyDescent="0.3">
      <c r="B1686" s="32"/>
      <c r="C1686" s="102"/>
      <c r="D1686" s="102"/>
      <c r="E1686" s="103"/>
      <c r="F1686" s="102"/>
      <c r="G1686" s="104"/>
    </row>
    <row r="1687" spans="2:7" ht="15" customHeight="1" x14ac:dyDescent="0.3">
      <c r="B1687" s="32"/>
      <c r="C1687" s="102"/>
      <c r="D1687" s="102"/>
      <c r="E1687" s="103"/>
      <c r="F1687" s="102"/>
      <c r="G1687" s="104"/>
    </row>
    <row r="1688" spans="2:7" ht="15" customHeight="1" x14ac:dyDescent="0.3">
      <c r="B1688" s="32"/>
      <c r="C1688" s="102"/>
      <c r="D1688" s="102"/>
      <c r="E1688" s="103"/>
      <c r="F1688" s="102"/>
      <c r="G1688" s="104"/>
    </row>
    <row r="1689" spans="2:7" ht="15" customHeight="1" x14ac:dyDescent="0.3">
      <c r="B1689" s="32"/>
      <c r="C1689" s="102"/>
      <c r="D1689" s="102"/>
      <c r="E1689" s="103"/>
      <c r="F1689" s="102"/>
      <c r="G1689" s="104"/>
    </row>
    <row r="1690" spans="2:7" ht="15" customHeight="1" x14ac:dyDescent="0.3">
      <c r="B1690" s="32"/>
      <c r="C1690" s="102"/>
      <c r="D1690" s="102"/>
      <c r="E1690" s="103"/>
      <c r="F1690" s="102"/>
      <c r="G1690" s="104"/>
    </row>
    <row r="1691" spans="2:7" ht="15" customHeight="1" x14ac:dyDescent="0.3">
      <c r="B1691" s="32"/>
      <c r="C1691" s="102"/>
      <c r="D1691" s="102"/>
      <c r="E1691" s="103"/>
      <c r="F1691" s="102"/>
      <c r="G1691" s="104"/>
    </row>
    <row r="1692" spans="2:7" ht="15" customHeight="1" x14ac:dyDescent="0.3">
      <c r="B1692" s="32"/>
      <c r="C1692" s="102"/>
      <c r="D1692" s="102"/>
      <c r="E1692" s="103"/>
      <c r="F1692" s="102"/>
      <c r="G1692" s="104"/>
    </row>
    <row r="1693" spans="2:7" ht="15" customHeight="1" x14ac:dyDescent="0.3">
      <c r="B1693" s="32"/>
      <c r="C1693" s="102"/>
      <c r="D1693" s="102"/>
      <c r="E1693" s="103"/>
      <c r="F1693" s="102"/>
      <c r="G1693" s="104"/>
    </row>
    <row r="1694" spans="2:7" ht="15" customHeight="1" x14ac:dyDescent="0.3">
      <c r="B1694" s="32"/>
      <c r="C1694" s="102"/>
      <c r="D1694" s="102"/>
      <c r="E1694" s="103"/>
      <c r="F1694" s="102"/>
      <c r="G1694" s="104"/>
    </row>
    <row r="1695" spans="2:7" ht="15" customHeight="1" x14ac:dyDescent="0.3">
      <c r="B1695" s="32"/>
      <c r="C1695" s="102"/>
      <c r="D1695" s="102"/>
      <c r="E1695" s="103"/>
      <c r="F1695" s="102"/>
      <c r="G1695" s="104"/>
    </row>
    <row r="1696" spans="2:7" ht="15" customHeight="1" x14ac:dyDescent="0.3">
      <c r="B1696" s="32"/>
      <c r="C1696" s="102"/>
      <c r="D1696" s="102"/>
      <c r="E1696" s="103"/>
      <c r="F1696" s="102"/>
      <c r="G1696" s="104"/>
    </row>
    <row r="1697" spans="2:7" ht="15" customHeight="1" x14ac:dyDescent="0.3">
      <c r="B1697" s="32"/>
      <c r="C1697" s="102"/>
      <c r="D1697" s="102"/>
      <c r="E1697" s="103"/>
      <c r="F1697" s="102"/>
      <c r="G1697" s="104"/>
    </row>
    <row r="1698" spans="2:7" ht="15" customHeight="1" x14ac:dyDescent="0.3">
      <c r="B1698" s="32"/>
      <c r="C1698" s="102"/>
      <c r="D1698" s="102"/>
      <c r="E1698" s="103"/>
      <c r="F1698" s="102"/>
      <c r="G1698" s="104"/>
    </row>
    <row r="1699" spans="2:7" ht="15" customHeight="1" x14ac:dyDescent="0.3">
      <c r="B1699" s="32"/>
      <c r="C1699" s="102"/>
      <c r="D1699" s="102"/>
      <c r="E1699" s="103"/>
      <c r="F1699" s="102"/>
      <c r="G1699" s="104"/>
    </row>
    <row r="1700" spans="2:7" ht="15" customHeight="1" x14ac:dyDescent="0.3">
      <c r="B1700" s="32"/>
      <c r="C1700" s="102"/>
      <c r="D1700" s="102"/>
      <c r="E1700" s="103"/>
      <c r="F1700" s="102"/>
      <c r="G1700" s="104"/>
    </row>
    <row r="1701" spans="2:7" ht="15" customHeight="1" x14ac:dyDescent="0.3">
      <c r="B1701" s="32"/>
      <c r="C1701" s="102"/>
      <c r="D1701" s="102"/>
      <c r="E1701" s="103"/>
      <c r="F1701" s="102"/>
      <c r="G1701" s="104"/>
    </row>
    <row r="1702" spans="2:7" ht="15" customHeight="1" x14ac:dyDescent="0.3">
      <c r="B1702" s="32"/>
      <c r="C1702" s="102"/>
      <c r="D1702" s="102"/>
      <c r="E1702" s="103"/>
      <c r="F1702" s="102"/>
      <c r="G1702" s="104"/>
    </row>
    <row r="1703" spans="2:7" ht="15" customHeight="1" x14ac:dyDescent="0.3">
      <c r="B1703" s="32"/>
      <c r="C1703" s="102"/>
      <c r="D1703" s="102"/>
      <c r="E1703" s="103"/>
      <c r="F1703" s="102"/>
      <c r="G1703" s="104"/>
    </row>
    <row r="1704" spans="2:7" ht="15" customHeight="1" x14ac:dyDescent="0.3">
      <c r="B1704" s="32"/>
      <c r="C1704" s="102"/>
      <c r="D1704" s="102"/>
      <c r="E1704" s="103"/>
      <c r="F1704" s="102"/>
      <c r="G1704" s="104"/>
    </row>
    <row r="1705" spans="2:7" ht="15" customHeight="1" x14ac:dyDescent="0.3">
      <c r="B1705" s="32"/>
      <c r="C1705" s="102"/>
      <c r="D1705" s="102"/>
      <c r="E1705" s="103"/>
      <c r="F1705" s="102"/>
      <c r="G1705" s="104"/>
    </row>
    <row r="1706" spans="2:7" ht="15" customHeight="1" x14ac:dyDescent="0.3">
      <c r="B1706" s="32"/>
      <c r="C1706" s="102"/>
      <c r="D1706" s="102"/>
      <c r="E1706" s="103"/>
      <c r="F1706" s="102"/>
      <c r="G1706" s="104"/>
    </row>
    <row r="1707" spans="2:7" ht="15" customHeight="1" x14ac:dyDescent="0.3">
      <c r="B1707" s="32"/>
      <c r="C1707" s="102"/>
      <c r="D1707" s="102"/>
      <c r="E1707" s="103"/>
      <c r="F1707" s="102"/>
      <c r="G1707" s="104"/>
    </row>
    <row r="1708" spans="2:7" ht="15" customHeight="1" x14ac:dyDescent="0.3">
      <c r="B1708" s="32"/>
      <c r="C1708" s="102"/>
      <c r="D1708" s="102"/>
      <c r="E1708" s="103"/>
      <c r="F1708" s="102"/>
      <c r="G1708" s="104"/>
    </row>
  </sheetData>
  <sheetProtection selectLockedCells="1" sort="0" autoFilter="0" pivotTables="0"/>
  <dataValidations disablePrompts="1" count="1">
    <dataValidation type="textLength" operator="lessThanOrEqual" showInputMessage="1" showErrorMessage="1" errorTitle="Length Exceeded" error="This value must be less than or equal to 50 characters long." promptTitle="Text (required)" prompt="Maximum Length: 50 characters." sqref="E1258:E1442" xr:uid="{51C12B4E-F2CF-4F55-96AD-2B60534E0F6B}">
      <formula1>50</formula1>
    </dataValidation>
  </dataValidation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9A70-9C09-4744-A26B-5CB5ECC1965C}">
  <dimension ref="A1:U2"/>
  <sheetViews>
    <sheetView workbookViewId="0">
      <selection activeCell="A2" sqref="A2"/>
    </sheetView>
  </sheetViews>
  <sheetFormatPr defaultRowHeight="14.5" x14ac:dyDescent="0.35"/>
  <cols>
    <col min="1" max="1" width="20.7265625" customWidth="1"/>
    <col min="2" max="2" width="26.54296875" customWidth="1"/>
    <col min="3" max="3" width="22.81640625" customWidth="1"/>
    <col min="4" max="4" width="17.81640625" customWidth="1"/>
    <col min="5" max="5" width="23.26953125" customWidth="1"/>
    <col min="6" max="6" width="37" customWidth="1"/>
    <col min="7" max="7" width="27.453125" customWidth="1"/>
    <col min="8" max="8" width="23.26953125" customWidth="1"/>
    <col min="9" max="9" width="26.26953125" customWidth="1"/>
    <col min="10" max="10" width="22.81640625" customWidth="1"/>
    <col min="11" max="11" width="27" customWidth="1"/>
    <col min="12" max="12" width="26.54296875" customWidth="1"/>
    <col min="13" max="13" width="24" customWidth="1"/>
    <col min="14" max="14" width="31" style="44" customWidth="1"/>
    <col min="15" max="15" width="28.81640625" style="44" customWidth="1"/>
    <col min="16" max="16" width="21.7265625" style="44" customWidth="1"/>
    <col min="17" max="17" width="23.1796875" customWidth="1"/>
    <col min="18" max="18" width="19.54296875" customWidth="1"/>
    <col min="19" max="19" width="21" customWidth="1"/>
    <col min="20" max="20" width="28.26953125" customWidth="1"/>
    <col min="21" max="21" width="26.81640625" customWidth="1"/>
  </cols>
  <sheetData>
    <row r="1" spans="1:21" x14ac:dyDescent="0.35">
      <c r="A1" s="34" t="s">
        <v>44</v>
      </c>
      <c r="B1" s="35" t="s">
        <v>41</v>
      </c>
      <c r="C1" s="36" t="s">
        <v>1868</v>
      </c>
      <c r="D1" s="36" t="s">
        <v>32</v>
      </c>
      <c r="E1" s="36" t="s">
        <v>39</v>
      </c>
      <c r="F1" s="36" t="s">
        <v>50</v>
      </c>
      <c r="G1" s="35" t="s">
        <v>36</v>
      </c>
      <c r="H1" s="35" t="s">
        <v>40</v>
      </c>
      <c r="I1" s="35" t="s">
        <v>42</v>
      </c>
      <c r="J1" s="37" t="s">
        <v>56</v>
      </c>
      <c r="K1" s="37" t="s">
        <v>60</v>
      </c>
      <c r="L1" s="37" t="s">
        <v>62</v>
      </c>
      <c r="M1" s="36" t="s">
        <v>84</v>
      </c>
      <c r="N1" s="38" t="s">
        <v>1869</v>
      </c>
      <c r="O1" s="39" t="s">
        <v>1870</v>
      </c>
      <c r="P1" s="40" t="s">
        <v>1871</v>
      </c>
      <c r="Q1" s="40" t="s">
        <v>1872</v>
      </c>
      <c r="R1" s="40" t="s">
        <v>1873</v>
      </c>
      <c r="S1" s="40" t="s">
        <v>1874</v>
      </c>
      <c r="T1" s="40" t="s">
        <v>1875</v>
      </c>
      <c r="U1" s="40" t="s">
        <v>1876</v>
      </c>
    </row>
    <row r="2" spans="1:21" x14ac:dyDescent="0.35">
      <c r="A2">
        <f>'Application Details'!D17</f>
        <v>0</v>
      </c>
      <c r="B2">
        <f>'Application Details'!D15</f>
        <v>0</v>
      </c>
      <c r="C2" t="str">
        <f>'Application Details'!G9</f>
        <v>Please select….</v>
      </c>
      <c r="D2">
        <f>'Application Details'!D9</f>
        <v>0</v>
      </c>
      <c r="E2">
        <f>'Application Details'!D13</f>
        <v>0</v>
      </c>
      <c r="F2" t="str">
        <f>'Application Details'!G19</f>
        <v>Please Select..</v>
      </c>
      <c r="G2" s="41">
        <f>'Application Details'!D11</f>
        <v>0</v>
      </c>
      <c r="H2">
        <f>'Application Details'!G13</f>
        <v>0</v>
      </c>
      <c r="I2">
        <f>'Application Details'!G15</f>
        <v>0</v>
      </c>
      <c r="J2">
        <f>'Application Details'!G21</f>
        <v>0</v>
      </c>
      <c r="K2">
        <f>'Application Details'!G23</f>
        <v>0</v>
      </c>
      <c r="L2">
        <f>'Application Details'!G25</f>
        <v>0</v>
      </c>
      <c r="M2">
        <f>IF(U2=0,T2,U2)</f>
        <v>0</v>
      </c>
      <c r="N2" s="44" t="e">
        <f>SMALL(P2:Q2,1)</f>
        <v>#NUM!</v>
      </c>
      <c r="O2" s="44" t="e">
        <f>LARGE(R2:S2,1)</f>
        <v>#NUM!</v>
      </c>
      <c r="P2" s="44" t="str">
        <f>IFERROR(SMALL('Grant Eligible'!J12:J30,1),"")</f>
        <v/>
      </c>
      <c r="Q2" s="42" t="str">
        <f>IFERROR(SMALL('Non Grant Eligible'!F12:F50,1),"")</f>
        <v/>
      </c>
      <c r="R2" s="42" t="str">
        <f>IFERROR(LARGE('Grant Eligible'!K12:K30,1),"")</f>
        <v/>
      </c>
      <c r="S2" s="42" t="str">
        <f>IFERROR(LARGE('Non Grant Eligible'!G12:G50,1),"")</f>
        <v/>
      </c>
      <c r="T2" s="43">
        <f>('Non Grant Eligible'!C12)</f>
        <v>0</v>
      </c>
      <c r="U2" s="43">
        <f>'Grant Eligible'!G12</f>
        <v>0</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F33D-1571-462C-A510-30D1C1D23AEB}">
  <dimension ref="A1:H38"/>
  <sheetViews>
    <sheetView workbookViewId="0">
      <selection activeCell="A22" sqref="A22"/>
    </sheetView>
  </sheetViews>
  <sheetFormatPr defaultRowHeight="14.5" x14ac:dyDescent="0.35"/>
  <cols>
    <col min="1" max="1" width="20.54296875" bestFit="1" customWidth="1"/>
    <col min="2" max="2" width="26.54296875" bestFit="1" customWidth="1"/>
    <col min="3" max="3" width="26.1796875" bestFit="1" customWidth="1"/>
    <col min="4" max="4" width="38" bestFit="1" customWidth="1"/>
    <col min="5" max="5" width="23.1796875" bestFit="1" customWidth="1"/>
    <col min="6" max="6" width="12.453125" bestFit="1" customWidth="1"/>
    <col min="7" max="7" width="9.54296875" bestFit="1" customWidth="1"/>
    <col min="8" max="8" width="25.26953125" bestFit="1" customWidth="1"/>
  </cols>
  <sheetData>
    <row r="1" spans="1:8" x14ac:dyDescent="0.35">
      <c r="A1" t="s">
        <v>1877</v>
      </c>
      <c r="B1" t="s">
        <v>1878</v>
      </c>
      <c r="C1" t="s">
        <v>1879</v>
      </c>
      <c r="D1" t="s">
        <v>1880</v>
      </c>
      <c r="E1" t="s">
        <v>1881</v>
      </c>
      <c r="F1" t="s">
        <v>1882</v>
      </c>
      <c r="G1" t="s">
        <v>1883</v>
      </c>
      <c r="H1" t="s">
        <v>1884</v>
      </c>
    </row>
    <row r="2" spans="1:8" x14ac:dyDescent="0.35">
      <c r="A2" t="str">
        <f>IF(C2="","",'Application Details'!$D$17)</f>
        <v/>
      </c>
      <c r="B2" t="str">
        <f>IF(C2="","",'Application Details'!$D$15)</f>
        <v/>
      </c>
      <c r="C2" t="str">
        <f>'Grant Eligible'!D12</f>
        <v/>
      </c>
      <c r="D2" t="str">
        <f>IF('Grant Eligible'!F12&lt;&gt;0,'Grant Eligible'!F12,"")</f>
        <v/>
      </c>
      <c r="E2" t="str">
        <f>IF('Grant Eligible'!H12&gt;0,'Grant Eligible'!H12,"")</f>
        <v/>
      </c>
      <c r="F2" s="44" t="str">
        <f>IF(C2="","",'Application Details'!$P$20)</f>
        <v/>
      </c>
      <c r="G2" t="str">
        <f>IF(C2="","",'Application Details'!$D$22)</f>
        <v/>
      </c>
      <c r="H2" t="str">
        <f>IF(C2="","",'Application Details'!$G$9)</f>
        <v/>
      </c>
    </row>
    <row r="3" spans="1:8" x14ac:dyDescent="0.35">
      <c r="A3" t="str">
        <f>IF(C3="","",'Application Details'!$D$17)</f>
        <v/>
      </c>
      <c r="B3" t="str">
        <f>IF(C3="","",'Application Details'!$D$15)</f>
        <v/>
      </c>
      <c r="C3" t="str">
        <f>'Grant Eligible'!D13</f>
        <v/>
      </c>
      <c r="D3" t="str">
        <f>IF('Grant Eligible'!F13&lt;&gt;0,'Grant Eligible'!F13,"")</f>
        <v/>
      </c>
      <c r="E3" t="str">
        <f>IF('Grant Eligible'!H13&gt;0,'Grant Eligible'!H13,"")</f>
        <v/>
      </c>
      <c r="F3" s="44" t="str">
        <f>IF(C3="","",'Application Details'!$P$20)</f>
        <v/>
      </c>
      <c r="G3" t="str">
        <f>IF(C3="","",'Application Details'!$D$22)</f>
        <v/>
      </c>
      <c r="H3" t="str">
        <f>IF(C3="","",'Application Details'!$G$9)</f>
        <v/>
      </c>
    </row>
    <row r="4" spans="1:8" x14ac:dyDescent="0.35">
      <c r="A4" t="str">
        <f>IF(C4="","",'Application Details'!$D$17)</f>
        <v/>
      </c>
      <c r="B4" t="str">
        <f>IF(C4="","",'Application Details'!$D$15)</f>
        <v/>
      </c>
      <c r="C4" t="str">
        <f>'Grant Eligible'!D14</f>
        <v/>
      </c>
      <c r="D4" t="str">
        <f>IF('Grant Eligible'!F14&lt;&gt;0,'Grant Eligible'!F14,"")</f>
        <v/>
      </c>
      <c r="E4" t="str">
        <f>IF('Grant Eligible'!H14&gt;0,'Grant Eligible'!H14,"")</f>
        <v/>
      </c>
      <c r="F4" s="44" t="str">
        <f>IF(C4="","",'Application Details'!$P$20)</f>
        <v/>
      </c>
      <c r="G4" t="str">
        <f>IF(C4="","",'Application Details'!$D$22)</f>
        <v/>
      </c>
      <c r="H4" t="str">
        <f>IF(C4="","",'Application Details'!$G$9)</f>
        <v/>
      </c>
    </row>
    <row r="5" spans="1:8" x14ac:dyDescent="0.35">
      <c r="A5" t="str">
        <f>IF(C5="","",'Application Details'!$D$17)</f>
        <v/>
      </c>
      <c r="B5" t="str">
        <f>IF(C5="","",'Application Details'!$D$15)</f>
        <v/>
      </c>
      <c r="C5" t="str">
        <f>'Grant Eligible'!D15</f>
        <v/>
      </c>
      <c r="D5" t="str">
        <f>IF('Grant Eligible'!F15&lt;&gt;0,'Grant Eligible'!F15,"")</f>
        <v/>
      </c>
      <c r="E5" t="str">
        <f>IF('Grant Eligible'!H15&gt;0,'Grant Eligible'!H15,"")</f>
        <v/>
      </c>
      <c r="F5" s="44" t="str">
        <f>IF(C5="","",'Application Details'!$P$20)</f>
        <v/>
      </c>
      <c r="G5" t="str">
        <f>IF(C5="","",'Application Details'!$D$22)</f>
        <v/>
      </c>
      <c r="H5" t="str">
        <f>IF(C5="","",'Application Details'!$G$9)</f>
        <v/>
      </c>
    </row>
    <row r="6" spans="1:8" x14ac:dyDescent="0.35">
      <c r="A6" t="str">
        <f>IF(C6="","",'Application Details'!$D$17)</f>
        <v/>
      </c>
      <c r="B6" t="str">
        <f>IF(C6="","",'Application Details'!$D$15)</f>
        <v/>
      </c>
      <c r="C6" t="str">
        <f>'Grant Eligible'!D16</f>
        <v/>
      </c>
      <c r="D6" t="str">
        <f>IF('Grant Eligible'!F16&lt;&gt;0,'Grant Eligible'!F16,"")</f>
        <v/>
      </c>
      <c r="E6" t="str">
        <f>IF('Grant Eligible'!H16&gt;0,'Grant Eligible'!H16,"")</f>
        <v/>
      </c>
      <c r="F6" s="44" t="str">
        <f>IF(C6="","",'Application Details'!$P$20)</f>
        <v/>
      </c>
      <c r="G6" t="str">
        <f>IF(C6="","",'Application Details'!$D$22)</f>
        <v/>
      </c>
      <c r="H6" t="str">
        <f>IF(C6="","",'Application Details'!$G$9)</f>
        <v/>
      </c>
    </row>
    <row r="7" spans="1:8" x14ac:dyDescent="0.35">
      <c r="A7" t="str">
        <f>IF(C7="","",'Application Details'!$D$17)</f>
        <v/>
      </c>
      <c r="B7" t="str">
        <f>IF(C7="","",'Application Details'!$D$15)</f>
        <v/>
      </c>
      <c r="C7" t="str">
        <f>'Grant Eligible'!D17</f>
        <v/>
      </c>
      <c r="D7" t="str">
        <f>IF('Grant Eligible'!F17&lt;&gt;0,'Grant Eligible'!F17,"")</f>
        <v/>
      </c>
      <c r="E7" t="str">
        <f>IF('Grant Eligible'!H17&gt;0,'Grant Eligible'!H17,"")</f>
        <v/>
      </c>
      <c r="F7" s="44" t="str">
        <f>IF(C7="","",'Application Details'!$P$20)</f>
        <v/>
      </c>
      <c r="G7" t="str">
        <f>IF(C7="","",'Application Details'!$D$22)</f>
        <v/>
      </c>
      <c r="H7" t="str">
        <f>IF(C7="","",'Application Details'!$G$9)</f>
        <v/>
      </c>
    </row>
    <row r="8" spans="1:8" x14ac:dyDescent="0.35">
      <c r="A8" t="str">
        <f>IF(C8="","",'Application Details'!$D$17)</f>
        <v/>
      </c>
      <c r="B8" t="str">
        <f>IF(C8="","",'Application Details'!$D$15)</f>
        <v/>
      </c>
      <c r="C8" t="str">
        <f>'Grant Eligible'!D18</f>
        <v/>
      </c>
      <c r="D8" t="str">
        <f>IF('Grant Eligible'!F18&lt;&gt;0,'Grant Eligible'!F18,"")</f>
        <v/>
      </c>
      <c r="E8" t="str">
        <f>IF('Grant Eligible'!H18&gt;0,'Grant Eligible'!H18,"")</f>
        <v/>
      </c>
      <c r="F8" s="44" t="str">
        <f>IF(C8="","",'Application Details'!$P$20)</f>
        <v/>
      </c>
      <c r="G8" t="str">
        <f>IF(C8="","",'Application Details'!$D$22)</f>
        <v/>
      </c>
      <c r="H8" t="str">
        <f>IF(C8="","",'Application Details'!$G$9)</f>
        <v/>
      </c>
    </row>
    <row r="9" spans="1:8" x14ac:dyDescent="0.35">
      <c r="A9" t="str">
        <f>IF(C9="","",'Application Details'!$D$17)</f>
        <v/>
      </c>
      <c r="B9" t="str">
        <f>IF(C9="","",'Application Details'!$D$15)</f>
        <v/>
      </c>
      <c r="C9" t="str">
        <f>'Grant Eligible'!D19</f>
        <v/>
      </c>
      <c r="D9" t="str">
        <f>IF('Grant Eligible'!F19&lt;&gt;0,'Grant Eligible'!F19,"")</f>
        <v/>
      </c>
      <c r="E9" t="str">
        <f>IF('Grant Eligible'!H19&gt;0,'Grant Eligible'!H19,"")</f>
        <v/>
      </c>
      <c r="F9" s="44" t="str">
        <f>IF(C9="","",'Application Details'!$P$20)</f>
        <v/>
      </c>
      <c r="G9" t="str">
        <f>IF(C9="","",'Application Details'!$D$22)</f>
        <v/>
      </c>
      <c r="H9" t="str">
        <f>IF(C9="","",'Application Details'!$G$9)</f>
        <v/>
      </c>
    </row>
    <row r="10" spans="1:8" x14ac:dyDescent="0.35">
      <c r="A10" t="str">
        <f>IF(C10="","",'Application Details'!$D$17)</f>
        <v/>
      </c>
      <c r="B10" t="str">
        <f>IF(C10="","",'Application Details'!$D$15)</f>
        <v/>
      </c>
      <c r="C10" t="str">
        <f>'Grant Eligible'!D20</f>
        <v/>
      </c>
      <c r="D10" t="str">
        <f>IF('Grant Eligible'!F20&lt;&gt;0,'Grant Eligible'!F20,"")</f>
        <v/>
      </c>
      <c r="E10" t="str">
        <f>IF('Grant Eligible'!H20&gt;0,'Grant Eligible'!H20,"")</f>
        <v/>
      </c>
      <c r="F10" s="44" t="str">
        <f>IF(C10="","",'Application Details'!$P$20)</f>
        <v/>
      </c>
      <c r="G10" t="str">
        <f>IF(C10="","",'Application Details'!$D$22)</f>
        <v/>
      </c>
      <c r="H10" t="str">
        <f>IF(C10="","",'Application Details'!$G$9)</f>
        <v/>
      </c>
    </row>
    <row r="11" spans="1:8" x14ac:dyDescent="0.35">
      <c r="A11" t="str">
        <f>IF(C11="","",'Application Details'!$D$17)</f>
        <v/>
      </c>
      <c r="B11" t="str">
        <f>IF(C11="","",'Application Details'!$D$15)</f>
        <v/>
      </c>
      <c r="C11" t="str">
        <f>'Grant Eligible'!D21</f>
        <v/>
      </c>
      <c r="D11" t="str">
        <f>IF('Grant Eligible'!F21&lt;&gt;0,'Grant Eligible'!F21,"")</f>
        <v/>
      </c>
      <c r="E11" t="str">
        <f>IF('Grant Eligible'!H21&gt;0,'Grant Eligible'!H21,"")</f>
        <v/>
      </c>
      <c r="F11" s="44" t="str">
        <f>IF(C11="","",'Application Details'!$P$20)</f>
        <v/>
      </c>
      <c r="G11" t="str">
        <f>IF(C11="","",'Application Details'!$D$22)</f>
        <v/>
      </c>
      <c r="H11" t="str">
        <f>IF(C11="","",'Application Details'!$G$9)</f>
        <v/>
      </c>
    </row>
    <row r="12" spans="1:8" x14ac:dyDescent="0.35">
      <c r="A12" t="str">
        <f>IF(C12="","",'Application Details'!$D$17)</f>
        <v/>
      </c>
      <c r="B12" t="str">
        <f>IF(C12="","",'Application Details'!$D$15)</f>
        <v/>
      </c>
      <c r="C12" t="str">
        <f>'Grant Eligible'!D22</f>
        <v/>
      </c>
      <c r="D12" t="str">
        <f>IF('Grant Eligible'!F22&lt;&gt;0,'Grant Eligible'!F22,"")</f>
        <v/>
      </c>
      <c r="E12" t="str">
        <f>IF('Grant Eligible'!H22&gt;0,'Grant Eligible'!H22,"")</f>
        <v/>
      </c>
      <c r="F12" s="44" t="str">
        <f>IF(C12="","",'Application Details'!$P$20)</f>
        <v/>
      </c>
      <c r="G12" t="str">
        <f>IF(C12="","",'Application Details'!$D$22)</f>
        <v/>
      </c>
      <c r="H12" t="str">
        <f>IF(C12="","",'Application Details'!$G$9)</f>
        <v/>
      </c>
    </row>
    <row r="13" spans="1:8" x14ac:dyDescent="0.35">
      <c r="A13" t="str">
        <f>IF(C13="","",'Application Details'!$D$17)</f>
        <v/>
      </c>
      <c r="B13" t="str">
        <f>IF(C13="","",'Application Details'!$D$15)</f>
        <v/>
      </c>
      <c r="C13" t="str">
        <f>'Grant Eligible'!D23</f>
        <v/>
      </c>
      <c r="D13" t="str">
        <f>IF('Grant Eligible'!F23&lt;&gt;0,'Grant Eligible'!F23,"")</f>
        <v/>
      </c>
      <c r="E13" t="str">
        <f>IF('Grant Eligible'!H23&gt;0,'Grant Eligible'!H23,"")</f>
        <v/>
      </c>
      <c r="F13" s="44" t="str">
        <f>IF(C13="","",'Application Details'!$P$20)</f>
        <v/>
      </c>
      <c r="G13" t="str">
        <f>IF(C13="","",'Application Details'!$D$22)</f>
        <v/>
      </c>
      <c r="H13" t="str">
        <f>IF(C13="","",'Application Details'!$G$9)</f>
        <v/>
      </c>
    </row>
    <row r="14" spans="1:8" x14ac:dyDescent="0.35">
      <c r="A14" t="str">
        <f>IF(C14="","",'Application Details'!$D$17)</f>
        <v/>
      </c>
      <c r="B14" t="str">
        <f>IF(C14="","",'Application Details'!$D$15)</f>
        <v/>
      </c>
      <c r="C14" t="str">
        <f>'Grant Eligible'!D24</f>
        <v/>
      </c>
      <c r="D14" t="str">
        <f>IF('Grant Eligible'!F24&lt;&gt;0,'Grant Eligible'!F24,"")</f>
        <v/>
      </c>
      <c r="E14" t="str">
        <f>IF('Grant Eligible'!H24&gt;0,'Grant Eligible'!H24,"")</f>
        <v/>
      </c>
      <c r="F14" s="44" t="str">
        <f>IF(C14="","",'Application Details'!$P$20)</f>
        <v/>
      </c>
      <c r="G14" t="str">
        <f>IF(C14="","",'Application Details'!$D$22)</f>
        <v/>
      </c>
      <c r="H14" t="str">
        <f>IF(C14="","",'Application Details'!$G$9)</f>
        <v/>
      </c>
    </row>
    <row r="15" spans="1:8" x14ac:dyDescent="0.35">
      <c r="A15" t="str">
        <f>IF(C15="","",'Application Details'!$D$17)</f>
        <v/>
      </c>
      <c r="B15" t="str">
        <f>IF(C15="","",'Application Details'!$D$15)</f>
        <v/>
      </c>
      <c r="C15" t="str">
        <f>'Grant Eligible'!D25</f>
        <v/>
      </c>
      <c r="D15" t="str">
        <f>IF('Grant Eligible'!F25&lt;&gt;0,'Grant Eligible'!F25,"")</f>
        <v/>
      </c>
      <c r="E15" t="str">
        <f>IF('Grant Eligible'!H25&gt;0,'Grant Eligible'!H25,"")</f>
        <v/>
      </c>
      <c r="F15" s="44" t="str">
        <f>IF(C15="","",'Application Details'!$P$20)</f>
        <v/>
      </c>
      <c r="G15" t="str">
        <f>IF(C15="","",'Application Details'!$D$22)</f>
        <v/>
      </c>
      <c r="H15" t="str">
        <f>IF(C15="","",'Application Details'!$G$9)</f>
        <v/>
      </c>
    </row>
    <row r="16" spans="1:8" x14ac:dyDescent="0.35">
      <c r="A16" t="str">
        <f>IF(C16="","",'Application Details'!$D$17)</f>
        <v/>
      </c>
      <c r="B16" t="str">
        <f>IF(C16="","",'Application Details'!$D$15)</f>
        <v/>
      </c>
      <c r="C16" t="str">
        <f>'Grant Eligible'!D26</f>
        <v/>
      </c>
      <c r="D16" t="str">
        <f>IF('Grant Eligible'!F26&lt;&gt;0,'Grant Eligible'!F26,"")</f>
        <v/>
      </c>
      <c r="E16" t="str">
        <f>IF('Grant Eligible'!H26&gt;0,'Grant Eligible'!H26,"")</f>
        <v/>
      </c>
      <c r="F16" s="44" t="str">
        <f>IF(C16="","",'Application Details'!$P$20)</f>
        <v/>
      </c>
      <c r="G16" t="str">
        <f>IF(C16="","",'Application Details'!$D$22)</f>
        <v/>
      </c>
      <c r="H16" t="str">
        <f>IF(C16="","",'Application Details'!$G$9)</f>
        <v/>
      </c>
    </row>
    <row r="17" spans="1:8" x14ac:dyDescent="0.35">
      <c r="A17" t="str">
        <f>IF(C17="","",'Application Details'!$D$17)</f>
        <v/>
      </c>
      <c r="B17" t="str">
        <f>IF(C17="","",'Application Details'!$D$15)</f>
        <v/>
      </c>
      <c r="C17" t="str">
        <f>'Grant Eligible'!D27</f>
        <v/>
      </c>
      <c r="D17" t="str">
        <f>IF('Grant Eligible'!F27&lt;&gt;0,'Grant Eligible'!F27,"")</f>
        <v/>
      </c>
      <c r="E17" t="str">
        <f>IF('Grant Eligible'!H27&gt;0,'Grant Eligible'!H27,"")</f>
        <v/>
      </c>
      <c r="F17" s="44" t="str">
        <f>IF(C17="","",'Application Details'!$P$20)</f>
        <v/>
      </c>
      <c r="G17" t="str">
        <f>IF(C17="","",'Application Details'!$D$22)</f>
        <v/>
      </c>
      <c r="H17" t="str">
        <f>IF(C17="","",'Application Details'!$G$9)</f>
        <v/>
      </c>
    </row>
    <row r="18" spans="1:8" x14ac:dyDescent="0.35">
      <c r="A18" t="str">
        <f>IF(C18="","",'Application Details'!$D$17)</f>
        <v/>
      </c>
      <c r="B18" t="str">
        <f>IF(C18="","",'Application Details'!$D$15)</f>
        <v/>
      </c>
      <c r="C18" t="str">
        <f>'Grant Eligible'!D28</f>
        <v/>
      </c>
      <c r="D18" t="str">
        <f>IF('Grant Eligible'!F28&lt;&gt;0,'Grant Eligible'!F28,"")</f>
        <v/>
      </c>
      <c r="E18" t="str">
        <f>IF('Grant Eligible'!H28&gt;0,'Grant Eligible'!H28,"")</f>
        <v/>
      </c>
      <c r="F18" s="44" t="str">
        <f>IF(C18="","",'Application Details'!$P$20)</f>
        <v/>
      </c>
      <c r="G18" t="str">
        <f>IF(C18="","",'Application Details'!$D$22)</f>
        <v/>
      </c>
      <c r="H18" t="str">
        <f>IF(C18="","",'Application Details'!$G$9)</f>
        <v/>
      </c>
    </row>
    <row r="19" spans="1:8" x14ac:dyDescent="0.35">
      <c r="A19" t="str">
        <f>IF(C19="","",'Application Details'!$D$17)</f>
        <v/>
      </c>
      <c r="B19" t="str">
        <f>IF(C19="","",'Application Details'!$D$15)</f>
        <v/>
      </c>
      <c r="C19" t="str">
        <f>'Grant Eligible'!D29</f>
        <v/>
      </c>
      <c r="D19" t="str">
        <f>IF('Grant Eligible'!F29&lt;&gt;0,'Grant Eligible'!F29,"")</f>
        <v/>
      </c>
      <c r="E19" t="str">
        <f>IF('Grant Eligible'!H29&gt;0,'Grant Eligible'!H29,"")</f>
        <v/>
      </c>
      <c r="F19" s="44" t="str">
        <f>IF(C19="","",'Application Details'!$P$20)</f>
        <v/>
      </c>
      <c r="G19" t="str">
        <f>IF(C19="","",'Application Details'!$D$22)</f>
        <v/>
      </c>
      <c r="H19" t="str">
        <f>IF(C19="","",'Application Details'!$G$9)</f>
        <v/>
      </c>
    </row>
    <row r="20" spans="1:8" x14ac:dyDescent="0.35">
      <c r="A20" t="str">
        <f>IF(C20="","",'Application Details'!$D$17)</f>
        <v/>
      </c>
      <c r="B20" t="str">
        <f>IF(C20="","",'Application Details'!$D$15)</f>
        <v/>
      </c>
      <c r="C20" t="str">
        <f>'Grant Eligible'!D30</f>
        <v/>
      </c>
      <c r="D20" t="str">
        <f>IF('Grant Eligible'!F30&lt;&gt;0,'Grant Eligible'!F30,"")</f>
        <v/>
      </c>
      <c r="E20" t="str">
        <f>IF('Grant Eligible'!H30&gt;0,'Grant Eligible'!H30,"")</f>
        <v/>
      </c>
      <c r="F20" s="44" t="str">
        <f>IF(C20="","",'Application Details'!$P$20)</f>
        <v/>
      </c>
      <c r="G20" t="str">
        <f>IF(C20="","",'Application Details'!$D$22)</f>
        <v/>
      </c>
      <c r="H20" t="str">
        <f>IF(C20="","",'Application Details'!$G$9)</f>
        <v/>
      </c>
    </row>
    <row r="21" spans="1:8" x14ac:dyDescent="0.35">
      <c r="A21" t="str">
        <f>IF(C21="","",'Application Details'!$D$17)</f>
        <v/>
      </c>
      <c r="B21" t="str">
        <f>IF(C21="","",'Application Details'!$D$15)</f>
        <v/>
      </c>
      <c r="C21" t="str">
        <f>'Grant Eligible'!D31</f>
        <v/>
      </c>
      <c r="D21" t="str">
        <f>IF('Grant Eligible'!F31&lt;&gt;0,'Grant Eligible'!F31,"")</f>
        <v/>
      </c>
      <c r="E21" t="str">
        <f>IF('Grant Eligible'!H31&gt;0,'Grant Eligible'!H31,"")</f>
        <v/>
      </c>
      <c r="F21" s="44" t="str">
        <f>IF(C21="","",'Application Details'!$P$20)</f>
        <v/>
      </c>
      <c r="G21" t="str">
        <f>IF(C21="","",'Application Details'!$D$22)</f>
        <v/>
      </c>
      <c r="H21" t="str">
        <f>IF(C21="","",'Application Details'!$G$9)</f>
        <v/>
      </c>
    </row>
    <row r="22" spans="1:8" x14ac:dyDescent="0.35">
      <c r="A22" t="str">
        <f>IF(C22="","",'Application Details'!$D$17)</f>
        <v/>
      </c>
      <c r="B22" t="str">
        <f>IF(C22="","",'Application Details'!$D$15)</f>
        <v/>
      </c>
      <c r="C22" t="str">
        <f>'Grant Eligible'!D32</f>
        <v/>
      </c>
      <c r="D22" t="str">
        <f>IF('Grant Eligible'!F32&lt;&gt;0,'Grant Eligible'!F32,"")</f>
        <v/>
      </c>
      <c r="E22" t="str">
        <f>IF('Grant Eligible'!H32&gt;0,'Grant Eligible'!H32,"")</f>
        <v/>
      </c>
      <c r="F22" s="44" t="str">
        <f>IF(C22="","",'Application Details'!$P$20)</f>
        <v/>
      </c>
      <c r="G22" t="str">
        <f>IF(C22="","",'Application Details'!$D$22)</f>
        <v/>
      </c>
      <c r="H22" t="str">
        <f>IF(C22="","",'Application Details'!$G$9)</f>
        <v/>
      </c>
    </row>
    <row r="23" spans="1:8" x14ac:dyDescent="0.35">
      <c r="A23" t="str">
        <f>IF(C23="","",'Application Details'!$D$17)</f>
        <v/>
      </c>
      <c r="B23" t="str">
        <f>IF(C23="","",'Application Details'!$D$15)</f>
        <v/>
      </c>
      <c r="C23" t="str">
        <f>'Grant Eligible'!D33</f>
        <v/>
      </c>
      <c r="D23" t="str">
        <f>IF('Grant Eligible'!F33&lt;&gt;0,'Grant Eligible'!F33,"")</f>
        <v/>
      </c>
      <c r="E23" t="str">
        <f>IF('Grant Eligible'!H33&gt;0,'Grant Eligible'!H33,"")</f>
        <v/>
      </c>
      <c r="F23" s="44" t="str">
        <f>IF(C23="","",'Application Details'!$P$20)</f>
        <v/>
      </c>
      <c r="G23" t="str">
        <f>IF(C23="","",'Application Details'!$D$22)</f>
        <v/>
      </c>
      <c r="H23" t="str">
        <f>IF(C23="","",'Application Details'!$G$9)</f>
        <v/>
      </c>
    </row>
    <row r="24" spans="1:8" x14ac:dyDescent="0.35">
      <c r="A24" t="str">
        <f>IF(C24="","",'Application Details'!$D$17)</f>
        <v/>
      </c>
      <c r="B24" t="str">
        <f>IF(C24="","",'Application Details'!$D$15)</f>
        <v/>
      </c>
      <c r="C24" t="str">
        <f>'Grant Eligible'!D34</f>
        <v/>
      </c>
      <c r="D24" t="str">
        <f>IF('Grant Eligible'!F34&lt;&gt;0,'Grant Eligible'!F34,"")</f>
        <v/>
      </c>
      <c r="E24" t="str">
        <f>IF('Grant Eligible'!H34&gt;0,'Grant Eligible'!H34,"")</f>
        <v/>
      </c>
      <c r="F24" s="44" t="str">
        <f>IF(C24="","",'Application Details'!$P$20)</f>
        <v/>
      </c>
      <c r="G24" t="str">
        <f>IF(C24="","",'Application Details'!$D$22)</f>
        <v/>
      </c>
      <c r="H24" t="str">
        <f>IF(C24="","",'Application Details'!$G$9)</f>
        <v/>
      </c>
    </row>
    <row r="25" spans="1:8" x14ac:dyDescent="0.35">
      <c r="A25" t="str">
        <f>IF(C25="","",'Application Details'!$D$17)</f>
        <v/>
      </c>
      <c r="B25" t="str">
        <f>IF(C25="","",'Application Details'!$D$15)</f>
        <v/>
      </c>
      <c r="C25" t="str">
        <f>'Grant Eligible'!D35</f>
        <v/>
      </c>
      <c r="D25" t="str">
        <f>IF('Grant Eligible'!F35&lt;&gt;0,'Grant Eligible'!F35,"")</f>
        <v/>
      </c>
      <c r="E25" t="str">
        <f>IF('Grant Eligible'!H35&gt;0,'Grant Eligible'!H35,"")</f>
        <v/>
      </c>
      <c r="F25" s="44" t="str">
        <f>IF(C25="","",'Application Details'!$P$20)</f>
        <v/>
      </c>
      <c r="G25" t="str">
        <f>IF(C25="","",'Application Details'!$D$22)</f>
        <v/>
      </c>
      <c r="H25" t="str">
        <f>IF(C25="","",'Application Details'!$G$9)</f>
        <v/>
      </c>
    </row>
    <row r="26" spans="1:8" x14ac:dyDescent="0.35">
      <c r="A26" t="str">
        <f>IF(C26="","",'Application Details'!$D$17)</f>
        <v/>
      </c>
      <c r="B26" t="str">
        <f>IF(C26="","",'Application Details'!$D$15)</f>
        <v/>
      </c>
      <c r="C26" t="str">
        <f>'Grant Eligible'!D36</f>
        <v/>
      </c>
      <c r="D26" t="str">
        <f>IF('Grant Eligible'!F36&lt;&gt;0,'Grant Eligible'!F36,"")</f>
        <v/>
      </c>
      <c r="E26" t="str">
        <f>IF('Grant Eligible'!H36&gt;0,'Grant Eligible'!H36,"")</f>
        <v/>
      </c>
      <c r="F26" s="44" t="str">
        <f>IF(C26="","",'Application Details'!$P$20)</f>
        <v/>
      </c>
      <c r="G26" t="str">
        <f>IF(C26="","",'Application Details'!$D$22)</f>
        <v/>
      </c>
      <c r="H26" t="str">
        <f>IF(C26="","",'Application Details'!$G$9)</f>
        <v/>
      </c>
    </row>
    <row r="27" spans="1:8" x14ac:dyDescent="0.35">
      <c r="A27">
        <f>IF(C27="","",'Application Details'!$D$17)</f>
        <v>0</v>
      </c>
      <c r="B27">
        <f>IF(C27="","",'Application Details'!$D$15)</f>
        <v>0</v>
      </c>
      <c r="C27">
        <f>'Grant Eligible'!D37</f>
        <v>0</v>
      </c>
      <c r="D27" t="str">
        <f>IF('Grant Eligible'!F37&lt;&gt;0,'Grant Eligible'!F37,"")</f>
        <v/>
      </c>
      <c r="E27" t="str">
        <f>IF('Grant Eligible'!H37&gt;0,'Grant Eligible'!H37,"")</f>
        <v/>
      </c>
      <c r="F27" s="44">
        <f>IF(C27="","",'Application Details'!$P$20)</f>
        <v>0</v>
      </c>
      <c r="G27">
        <f>IF(C27="","",'Application Details'!$D$22)</f>
        <v>0</v>
      </c>
      <c r="H27" t="str">
        <f>IF(C27="","",'Application Details'!$G$9)</f>
        <v>Please select….</v>
      </c>
    </row>
    <row r="28" spans="1:8" x14ac:dyDescent="0.35">
      <c r="A28">
        <f>IF(C28="","",'Application Details'!$D$17)</f>
        <v>0</v>
      </c>
      <c r="B28">
        <f>IF(C28="","",'Application Details'!$D$15)</f>
        <v>0</v>
      </c>
      <c r="C28">
        <f>'Grant Eligible'!D38</f>
        <v>0</v>
      </c>
      <c r="D28" t="str">
        <f>IF('Grant Eligible'!F38&lt;&gt;0,'Grant Eligible'!F38,"")</f>
        <v/>
      </c>
      <c r="E28" t="str">
        <f>IF('Grant Eligible'!H38&gt;0,'Grant Eligible'!H38,"")</f>
        <v/>
      </c>
      <c r="F28" s="44">
        <f>IF(C28="","",'Application Details'!$P$20)</f>
        <v>0</v>
      </c>
      <c r="G28">
        <f>IF(C28="","",'Application Details'!$D$22)</f>
        <v>0</v>
      </c>
      <c r="H28" t="str">
        <f>IF(C28="","",'Application Details'!$G$9)</f>
        <v>Please select….</v>
      </c>
    </row>
    <row r="29" spans="1:8" x14ac:dyDescent="0.35">
      <c r="A29">
        <f>IF(C29="","",'Application Details'!$D$17)</f>
        <v>0</v>
      </c>
      <c r="B29">
        <f>IF(C29="","",'Application Details'!$D$15)</f>
        <v>0</v>
      </c>
      <c r="C29">
        <f>'Grant Eligible'!D39</f>
        <v>0</v>
      </c>
      <c r="D29" t="str">
        <f>IF('Grant Eligible'!F39&lt;&gt;0,'Grant Eligible'!F39,"")</f>
        <v/>
      </c>
      <c r="E29" t="str">
        <f>IF('Grant Eligible'!H39&gt;0,'Grant Eligible'!H39,"")</f>
        <v/>
      </c>
      <c r="F29" s="44">
        <f>IF(C29="","",'Application Details'!$P$20)</f>
        <v>0</v>
      </c>
      <c r="G29">
        <f>IF(C29="","",'Application Details'!$D$22)</f>
        <v>0</v>
      </c>
      <c r="H29" t="str">
        <f>IF(C29="","",'Application Details'!$G$9)</f>
        <v>Please select….</v>
      </c>
    </row>
    <row r="30" spans="1:8" x14ac:dyDescent="0.35">
      <c r="A30">
        <f>IF(C30="","",'Application Details'!$D$17)</f>
        <v>0</v>
      </c>
      <c r="B30">
        <f>IF(C30="","",'Application Details'!$D$15)</f>
        <v>0</v>
      </c>
      <c r="C30">
        <f>'Grant Eligible'!D40</f>
        <v>0</v>
      </c>
      <c r="D30" t="str">
        <f>IF('Grant Eligible'!F40&lt;&gt;0,'Grant Eligible'!F40,"")</f>
        <v/>
      </c>
      <c r="E30" t="str">
        <f>IF('Grant Eligible'!H40&gt;0,'Grant Eligible'!H40,"")</f>
        <v/>
      </c>
      <c r="F30" s="44">
        <f>IF(C30="","",'Application Details'!$P$20)</f>
        <v>0</v>
      </c>
      <c r="G30">
        <f>IF(C30="","",'Application Details'!$D$22)</f>
        <v>0</v>
      </c>
      <c r="H30" t="str">
        <f>IF(C30="","",'Application Details'!$G$9)</f>
        <v>Please select….</v>
      </c>
    </row>
    <row r="31" spans="1:8" x14ac:dyDescent="0.35">
      <c r="A31">
        <f>IF(C31="","",'Application Details'!$D$17)</f>
        <v>0</v>
      </c>
      <c r="B31">
        <f>IF(C31="","",'Application Details'!$D$15)</f>
        <v>0</v>
      </c>
      <c r="C31">
        <f>'Grant Eligible'!D41</f>
        <v>0</v>
      </c>
      <c r="D31" t="str">
        <f>IF('Grant Eligible'!F41&lt;&gt;0,'Grant Eligible'!F41,"")</f>
        <v/>
      </c>
      <c r="E31" t="str">
        <f>IF('Grant Eligible'!H41&gt;0,'Grant Eligible'!H41,"")</f>
        <v/>
      </c>
      <c r="F31" s="44">
        <f>IF(C31="","",'Application Details'!$P$20)</f>
        <v>0</v>
      </c>
      <c r="G31">
        <f>IF(C31="","",'Application Details'!$D$22)</f>
        <v>0</v>
      </c>
      <c r="H31" t="str">
        <f>IF(C31="","",'Application Details'!$G$9)</f>
        <v>Please select….</v>
      </c>
    </row>
    <row r="32" spans="1:8" x14ac:dyDescent="0.35">
      <c r="A32">
        <f>IF(C32="","",'Application Details'!$D$17)</f>
        <v>0</v>
      </c>
      <c r="B32">
        <f>IF(C32="","",'Application Details'!$D$15)</f>
        <v>0</v>
      </c>
      <c r="C32">
        <f>'Grant Eligible'!D42</f>
        <v>0</v>
      </c>
      <c r="D32" t="str">
        <f>IF('Grant Eligible'!F42&lt;&gt;0,'Grant Eligible'!F42,"")</f>
        <v/>
      </c>
      <c r="E32" t="str">
        <f>IF('Grant Eligible'!H42&gt;0,'Grant Eligible'!H42,"")</f>
        <v/>
      </c>
      <c r="F32" s="44">
        <f>IF(C32="","",'Application Details'!$P$20)</f>
        <v>0</v>
      </c>
      <c r="G32">
        <f>IF(C32="","",'Application Details'!$D$22)</f>
        <v>0</v>
      </c>
      <c r="H32" t="str">
        <f>IF(C32="","",'Application Details'!$G$9)</f>
        <v>Please select….</v>
      </c>
    </row>
    <row r="33" spans="1:8" x14ac:dyDescent="0.35">
      <c r="A33">
        <f>IF(C33="","",'Application Details'!$D$17)</f>
        <v>0</v>
      </c>
      <c r="B33">
        <f>IF(C33="","",'Application Details'!$D$15)</f>
        <v>0</v>
      </c>
      <c r="C33">
        <f>'Grant Eligible'!D43</f>
        <v>0</v>
      </c>
      <c r="D33" t="str">
        <f>IF('Grant Eligible'!F43&lt;&gt;0,'Grant Eligible'!F43,"")</f>
        <v/>
      </c>
      <c r="E33" t="str">
        <f>IF('Grant Eligible'!H43&gt;0,'Grant Eligible'!H43,"")</f>
        <v/>
      </c>
      <c r="F33" s="44">
        <f>IF(C33="","",'Application Details'!$P$20)</f>
        <v>0</v>
      </c>
      <c r="G33">
        <f>IF(C33="","",'Application Details'!$D$22)</f>
        <v>0</v>
      </c>
      <c r="H33" t="str">
        <f>IF(C33="","",'Application Details'!$G$9)</f>
        <v>Please select….</v>
      </c>
    </row>
    <row r="34" spans="1:8" x14ac:dyDescent="0.35">
      <c r="A34">
        <f>IF(C34="","",'Application Details'!$D$17)</f>
        <v>0</v>
      </c>
      <c r="B34">
        <f>IF(C34="","",'Application Details'!$D$15)</f>
        <v>0</v>
      </c>
      <c r="C34">
        <f>'Grant Eligible'!D44</f>
        <v>0</v>
      </c>
      <c r="D34" t="str">
        <f>IF('Grant Eligible'!F44&lt;&gt;0,'Grant Eligible'!F44,"")</f>
        <v/>
      </c>
      <c r="E34" t="str">
        <f>IF('Grant Eligible'!H44&gt;0,'Grant Eligible'!H44,"")</f>
        <v/>
      </c>
      <c r="F34" s="44">
        <f>IF(C34="","",'Application Details'!$P$20)</f>
        <v>0</v>
      </c>
      <c r="G34">
        <f>IF(C34="","",'Application Details'!$D$22)</f>
        <v>0</v>
      </c>
      <c r="H34" t="str">
        <f>IF(C34="","",'Application Details'!$G$9)</f>
        <v>Please select….</v>
      </c>
    </row>
    <row r="35" spans="1:8" x14ac:dyDescent="0.35">
      <c r="A35">
        <f>IF(C35="","",'Application Details'!$D$17)</f>
        <v>0</v>
      </c>
      <c r="B35">
        <f>IF(C35="","",'Application Details'!$D$15)</f>
        <v>0</v>
      </c>
      <c r="C35">
        <f>'Grant Eligible'!D45</f>
        <v>0</v>
      </c>
      <c r="D35" t="str">
        <f>IF('Grant Eligible'!F45&lt;&gt;0,'Grant Eligible'!F45,"")</f>
        <v/>
      </c>
      <c r="E35" t="str">
        <f>IF('Grant Eligible'!H45&gt;0,'Grant Eligible'!H45,"")</f>
        <v/>
      </c>
      <c r="F35" s="44">
        <f>IF(C35="","",'Application Details'!$P$20)</f>
        <v>0</v>
      </c>
      <c r="G35">
        <f>IF(C35="","",'Application Details'!$D$22)</f>
        <v>0</v>
      </c>
      <c r="H35" t="str">
        <f>IF(C35="","",'Application Details'!$G$9)</f>
        <v>Please select….</v>
      </c>
    </row>
    <row r="36" spans="1:8" x14ac:dyDescent="0.35">
      <c r="A36">
        <f>IF(C36="","",'Application Details'!$D$17)</f>
        <v>0</v>
      </c>
      <c r="B36">
        <f>IF(C36="","",'Application Details'!$D$15)</f>
        <v>0</v>
      </c>
      <c r="C36">
        <f>'Grant Eligible'!D46</f>
        <v>0</v>
      </c>
      <c r="D36" t="str">
        <f>IF('Grant Eligible'!F46&lt;&gt;0,'Grant Eligible'!F46,"")</f>
        <v/>
      </c>
      <c r="E36" t="str">
        <f>IF('Grant Eligible'!H46&gt;0,'Grant Eligible'!H46,"")</f>
        <v/>
      </c>
      <c r="F36" s="44">
        <f>IF(C36="","",'Application Details'!$P$20)</f>
        <v>0</v>
      </c>
      <c r="G36">
        <f>IF(C36="","",'Application Details'!$D$22)</f>
        <v>0</v>
      </c>
      <c r="H36" t="str">
        <f>IF(C36="","",'Application Details'!$G$9)</f>
        <v>Please select….</v>
      </c>
    </row>
    <row r="37" spans="1:8" x14ac:dyDescent="0.35">
      <c r="A37">
        <f>IF(C37="","",'Application Details'!$D$17)</f>
        <v>0</v>
      </c>
      <c r="B37">
        <f>IF(C37="","",'Application Details'!$D$15)</f>
        <v>0</v>
      </c>
      <c r="C37">
        <f>'Grant Eligible'!D47</f>
        <v>0</v>
      </c>
      <c r="D37" t="str">
        <f>IF('Grant Eligible'!F47&lt;&gt;0,'Grant Eligible'!F47,"")</f>
        <v/>
      </c>
      <c r="E37" t="str">
        <f>IF('Grant Eligible'!H47&gt;0,'Grant Eligible'!H47,"")</f>
        <v/>
      </c>
      <c r="F37" s="44">
        <f>IF(C37="","",'Application Details'!$P$20)</f>
        <v>0</v>
      </c>
      <c r="G37">
        <f>IF(C37="","",'Application Details'!$D$22)</f>
        <v>0</v>
      </c>
      <c r="H37" t="str">
        <f>IF(C37="","",'Application Details'!$G$9)</f>
        <v>Please select….</v>
      </c>
    </row>
    <row r="38" spans="1:8" x14ac:dyDescent="0.35">
      <c r="A38">
        <f>IF(C38="","",'Application Details'!$D$17)</f>
        <v>0</v>
      </c>
      <c r="B38">
        <f>IF(C38="","",'Application Details'!$D$15)</f>
        <v>0</v>
      </c>
      <c r="C38">
        <f>'Grant Eligible'!D48</f>
        <v>0</v>
      </c>
      <c r="D38" t="str">
        <f>IF('Grant Eligible'!F48&lt;&gt;0,'Grant Eligible'!F48,"")</f>
        <v/>
      </c>
      <c r="E38" t="str">
        <f>IF('Grant Eligible'!H48&gt;0,'Grant Eligible'!H48,"")</f>
        <v/>
      </c>
      <c r="F38" s="44">
        <f>IF(C38="","",'Application Details'!$P$20)</f>
        <v>0</v>
      </c>
      <c r="G38">
        <f>IF(C38="","",'Application Details'!$D$22)</f>
        <v>0</v>
      </c>
      <c r="H38" t="str">
        <f>IF(C38="","",'Application Details'!$G$9)</f>
        <v>Please select….</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1B40C-69E8-4D4F-BC69-7A7521DDE3B0}">
  <dimension ref="A1:G38"/>
  <sheetViews>
    <sheetView topLeftCell="A4" workbookViewId="0">
      <selection activeCell="I26" sqref="I26"/>
    </sheetView>
  </sheetViews>
  <sheetFormatPr defaultRowHeight="14.5" x14ac:dyDescent="0.35"/>
  <cols>
    <col min="1" max="1" width="20.54296875" bestFit="1" customWidth="1"/>
    <col min="2" max="2" width="26.54296875" bestFit="1" customWidth="1"/>
    <col min="3" max="3" width="30.54296875" customWidth="1"/>
    <col min="4" max="4" width="27.1796875" customWidth="1"/>
    <col min="5" max="5" width="12.453125" style="44" bestFit="1" customWidth="1"/>
    <col min="6" max="6" width="9.54296875" bestFit="1" customWidth="1"/>
    <col min="7" max="7" width="18.453125" bestFit="1" customWidth="1"/>
  </cols>
  <sheetData>
    <row r="1" spans="1:7" x14ac:dyDescent="0.35">
      <c r="A1" t="s">
        <v>1877</v>
      </c>
      <c r="B1" t="s">
        <v>1878</v>
      </c>
      <c r="C1" t="s">
        <v>1885</v>
      </c>
      <c r="D1" t="s">
        <v>1886</v>
      </c>
      <c r="E1" s="44" t="s">
        <v>1882</v>
      </c>
      <c r="F1" t="s">
        <v>1883</v>
      </c>
      <c r="G1" t="s">
        <v>1884</v>
      </c>
    </row>
    <row r="2" spans="1:7" x14ac:dyDescent="0.35">
      <c r="A2" t="str">
        <f>IF(C2="","",'Application Details'!$D$17)</f>
        <v/>
      </c>
      <c r="B2" t="str">
        <f>IF(C2="","",'Application Details'!$D$15)</f>
        <v/>
      </c>
      <c r="C2" t="str">
        <f>IF('Non Grant Eligible'!B12&lt;&gt;"",'Non Grant Eligible'!B12,"")</f>
        <v/>
      </c>
      <c r="D2" t="str">
        <f>IF('Non Grant Eligible'!D12&gt;0,'Non Grant Eligible'!D12,"")</f>
        <v/>
      </c>
      <c r="E2" s="44" t="str">
        <f>IF(C2="","",'Application Details'!$P$20)</f>
        <v/>
      </c>
      <c r="F2" t="str">
        <f>IF(C2="","",'Application Details'!$D$22)</f>
        <v/>
      </c>
      <c r="G2" t="str">
        <f>IF(C2="","",'Application Details'!$G$9)</f>
        <v/>
      </c>
    </row>
    <row r="3" spans="1:7" x14ac:dyDescent="0.35">
      <c r="A3" t="str">
        <f>IF(C3="","",'Application Details'!$D$17)</f>
        <v/>
      </c>
      <c r="B3" t="str">
        <f>IF(C3="","",'Application Details'!$D$15)</f>
        <v/>
      </c>
      <c r="C3" t="str">
        <f>IF('Non Grant Eligible'!B13&lt;&gt;"",'Non Grant Eligible'!B13,"")</f>
        <v/>
      </c>
      <c r="D3" t="str">
        <f>IF('Non Grant Eligible'!D13&gt;0,'Non Grant Eligible'!D13,"")</f>
        <v/>
      </c>
      <c r="E3" s="44" t="str">
        <f>IF(C3="","",'Application Details'!$P$20)</f>
        <v/>
      </c>
      <c r="F3" t="str">
        <f>IF(C3="","",'Application Details'!$D$22)</f>
        <v/>
      </c>
      <c r="G3" t="str">
        <f>IF(C3="","",'Application Details'!$G$9)</f>
        <v/>
      </c>
    </row>
    <row r="4" spans="1:7" x14ac:dyDescent="0.35">
      <c r="A4" t="str">
        <f>IF(C4="","",'Application Details'!$D$17)</f>
        <v/>
      </c>
      <c r="B4" t="str">
        <f>IF(C4="","",'Application Details'!$D$15)</f>
        <v/>
      </c>
      <c r="C4" t="str">
        <f>IF('Non Grant Eligible'!B14&lt;&gt;"",'Non Grant Eligible'!B14,"")</f>
        <v/>
      </c>
      <c r="D4" t="str">
        <f>IF('Non Grant Eligible'!D14&gt;0,'Non Grant Eligible'!D14,"")</f>
        <v/>
      </c>
      <c r="E4" s="44" t="str">
        <f>IF(C4="","",'Application Details'!$P$20)</f>
        <v/>
      </c>
      <c r="F4" t="str">
        <f>IF(C4="","",'Application Details'!$D$22)</f>
        <v/>
      </c>
      <c r="G4" t="str">
        <f>IF(C4="","",'Application Details'!$G$9)</f>
        <v/>
      </c>
    </row>
    <row r="5" spans="1:7" x14ac:dyDescent="0.35">
      <c r="A5" t="str">
        <f>IF(C5="","",'Application Details'!$D$17)</f>
        <v/>
      </c>
      <c r="B5" t="str">
        <f>IF(C5="","",'Application Details'!$D$15)</f>
        <v/>
      </c>
      <c r="C5" t="str">
        <f>IF('Non Grant Eligible'!B15&lt;&gt;"",'Non Grant Eligible'!B15,"")</f>
        <v/>
      </c>
      <c r="D5" t="str">
        <f>IF('Non Grant Eligible'!D15&gt;0,'Non Grant Eligible'!D15,"")</f>
        <v/>
      </c>
      <c r="E5" s="44" t="str">
        <f>IF(C5="","",'Application Details'!$P$20)</f>
        <v/>
      </c>
      <c r="F5" t="str">
        <f>IF(C5="","",'Application Details'!$D$22)</f>
        <v/>
      </c>
      <c r="G5" t="str">
        <f>IF(C5="","",'Application Details'!$G$9)</f>
        <v/>
      </c>
    </row>
    <row r="6" spans="1:7" x14ac:dyDescent="0.35">
      <c r="A6" t="str">
        <f>IF(C6="","",'Application Details'!$D$17)</f>
        <v/>
      </c>
      <c r="B6" t="str">
        <f>IF(C6="","",'Application Details'!$D$15)</f>
        <v/>
      </c>
      <c r="C6" t="str">
        <f>IF('Non Grant Eligible'!B16&lt;&gt;"",'Non Grant Eligible'!B16,"")</f>
        <v/>
      </c>
      <c r="D6" t="str">
        <f>IF('Non Grant Eligible'!D16&gt;0,'Non Grant Eligible'!D16,"")</f>
        <v/>
      </c>
      <c r="E6" s="44" t="str">
        <f>IF(C6="","",'Application Details'!$P$20)</f>
        <v/>
      </c>
      <c r="F6" t="str">
        <f>IF(C6="","",'Application Details'!$D$22)</f>
        <v/>
      </c>
      <c r="G6" t="str">
        <f>IF(C6="","",'Application Details'!$G$9)</f>
        <v/>
      </c>
    </row>
    <row r="7" spans="1:7" x14ac:dyDescent="0.35">
      <c r="A7" t="str">
        <f>IF(C7="","",'Application Details'!$D$17)</f>
        <v/>
      </c>
      <c r="B7" t="str">
        <f>IF(C7="","",'Application Details'!$D$15)</f>
        <v/>
      </c>
      <c r="C7" t="str">
        <f>IF('Non Grant Eligible'!B17&lt;&gt;"",'Non Grant Eligible'!B17,"")</f>
        <v/>
      </c>
      <c r="D7" t="str">
        <f>IF('Non Grant Eligible'!D17&gt;0,'Non Grant Eligible'!D17,"")</f>
        <v/>
      </c>
      <c r="E7" s="44" t="str">
        <f>IF(C7="","",'Application Details'!$P$20)</f>
        <v/>
      </c>
      <c r="F7" t="str">
        <f>IF(C7="","",'Application Details'!$D$22)</f>
        <v/>
      </c>
      <c r="G7" t="str">
        <f>IF(C7="","",'Application Details'!$G$9)</f>
        <v/>
      </c>
    </row>
    <row r="8" spans="1:7" x14ac:dyDescent="0.35">
      <c r="A8" t="str">
        <f>IF(C8="","",'Application Details'!$D$17)</f>
        <v/>
      </c>
      <c r="B8" t="str">
        <f>IF(C8="","",'Application Details'!$D$15)</f>
        <v/>
      </c>
      <c r="C8" t="str">
        <f>IF('Non Grant Eligible'!B18&lt;&gt;"",'Non Grant Eligible'!B18,"")</f>
        <v/>
      </c>
      <c r="D8" t="str">
        <f>IF('Non Grant Eligible'!D18&gt;0,'Non Grant Eligible'!D18,"")</f>
        <v/>
      </c>
      <c r="E8" s="44" t="str">
        <f>IF(C8="","",'Application Details'!$P$20)</f>
        <v/>
      </c>
      <c r="F8" t="str">
        <f>IF(C8="","",'Application Details'!$D$22)</f>
        <v/>
      </c>
      <c r="G8" t="str">
        <f>IF(C8="","",'Application Details'!$G$9)</f>
        <v/>
      </c>
    </row>
    <row r="9" spans="1:7" x14ac:dyDescent="0.35">
      <c r="A9" t="str">
        <f>IF(C9="","",'Application Details'!$D$17)</f>
        <v/>
      </c>
      <c r="B9" t="str">
        <f>IF(C9="","",'Application Details'!$D$15)</f>
        <v/>
      </c>
      <c r="C9" t="str">
        <f>IF('Non Grant Eligible'!B19&lt;&gt;"",'Non Grant Eligible'!B19,"")</f>
        <v/>
      </c>
      <c r="D9" t="str">
        <f>IF('Non Grant Eligible'!D19&gt;0,'Non Grant Eligible'!D19,"")</f>
        <v/>
      </c>
      <c r="E9" s="44" t="str">
        <f>IF(C9="","",'Application Details'!$P$20)</f>
        <v/>
      </c>
      <c r="F9" t="str">
        <f>IF(C9="","",'Application Details'!$D$22)</f>
        <v/>
      </c>
      <c r="G9" t="str">
        <f>IF(C9="","",'Application Details'!$G$9)</f>
        <v/>
      </c>
    </row>
    <row r="10" spans="1:7" x14ac:dyDescent="0.35">
      <c r="A10" t="str">
        <f>IF(C10="","",'Application Details'!$D$17)</f>
        <v/>
      </c>
      <c r="B10" t="str">
        <f>IF(C10="","",'Application Details'!$D$15)</f>
        <v/>
      </c>
      <c r="C10" t="str">
        <f>IF('Non Grant Eligible'!B20&lt;&gt;"",'Non Grant Eligible'!B20,"")</f>
        <v/>
      </c>
      <c r="D10" t="str">
        <f>IF('Non Grant Eligible'!D20&gt;0,'Non Grant Eligible'!D20,"")</f>
        <v/>
      </c>
      <c r="E10" s="44" t="str">
        <f>IF(C10="","",'Application Details'!$P$20)</f>
        <v/>
      </c>
      <c r="F10" t="str">
        <f>IF(C10="","",'Application Details'!$D$22)</f>
        <v/>
      </c>
      <c r="G10" t="str">
        <f>IF(C10="","",'Application Details'!$G$9)</f>
        <v/>
      </c>
    </row>
    <row r="11" spans="1:7" x14ac:dyDescent="0.35">
      <c r="A11" t="str">
        <f>IF(C11="","",'Application Details'!$D$17)</f>
        <v/>
      </c>
      <c r="B11" t="str">
        <f>IF(C11="","",'Application Details'!$D$15)</f>
        <v/>
      </c>
      <c r="C11" t="str">
        <f>IF('Non Grant Eligible'!B21&lt;&gt;"",'Non Grant Eligible'!B21,"")</f>
        <v/>
      </c>
      <c r="D11" t="str">
        <f>IF('Non Grant Eligible'!D21&gt;0,'Non Grant Eligible'!D21,"")</f>
        <v/>
      </c>
      <c r="E11" s="44" t="str">
        <f>IF(C11="","",'Application Details'!$P$20)</f>
        <v/>
      </c>
      <c r="F11" t="str">
        <f>IF(C11="","",'Application Details'!$D$22)</f>
        <v/>
      </c>
      <c r="G11" t="str">
        <f>IF(C11="","",'Application Details'!$G$9)</f>
        <v/>
      </c>
    </row>
    <row r="12" spans="1:7" x14ac:dyDescent="0.35">
      <c r="A12" t="str">
        <f>IF(C12="","",'Application Details'!$D$17)</f>
        <v/>
      </c>
      <c r="B12" t="str">
        <f>IF(C12="","",'Application Details'!$D$15)</f>
        <v/>
      </c>
      <c r="C12" t="str">
        <f>IF('Non Grant Eligible'!B22&lt;&gt;"",'Non Grant Eligible'!B22,"")</f>
        <v/>
      </c>
      <c r="D12" t="str">
        <f>IF('Non Grant Eligible'!D22&gt;0,'Non Grant Eligible'!D22,"")</f>
        <v/>
      </c>
      <c r="E12" s="44" t="str">
        <f>IF(C12="","",'Application Details'!$P$20)</f>
        <v/>
      </c>
      <c r="F12" t="str">
        <f>IF(C12="","",'Application Details'!$D$22)</f>
        <v/>
      </c>
      <c r="G12" t="str">
        <f>IF(C12="","",'Application Details'!$G$9)</f>
        <v/>
      </c>
    </row>
    <row r="13" spans="1:7" x14ac:dyDescent="0.35">
      <c r="A13" t="str">
        <f>IF(C13="","",'Application Details'!$D$17)</f>
        <v/>
      </c>
      <c r="B13" t="str">
        <f>IF(C13="","",'Application Details'!$D$15)</f>
        <v/>
      </c>
      <c r="C13" t="str">
        <f>IF('Non Grant Eligible'!B23&lt;&gt;"",'Non Grant Eligible'!B23,"")</f>
        <v/>
      </c>
      <c r="D13" t="str">
        <f>IF('Non Grant Eligible'!D23&gt;0,'Non Grant Eligible'!D23,"")</f>
        <v/>
      </c>
      <c r="E13" s="44" t="str">
        <f>IF(C13="","",'Application Details'!$P$20)</f>
        <v/>
      </c>
      <c r="F13" t="str">
        <f>IF(C13="","",'Application Details'!$D$22)</f>
        <v/>
      </c>
      <c r="G13" t="str">
        <f>IF(C13="","",'Application Details'!$G$9)</f>
        <v/>
      </c>
    </row>
    <row r="14" spans="1:7" x14ac:dyDescent="0.35">
      <c r="A14" t="str">
        <f>IF(C14="","",'Application Details'!$D$17)</f>
        <v/>
      </c>
      <c r="B14" t="str">
        <f>IF(C14="","",'Application Details'!$D$15)</f>
        <v/>
      </c>
      <c r="C14" t="str">
        <f>IF('Non Grant Eligible'!B24&lt;&gt;"",'Non Grant Eligible'!B24,"")</f>
        <v/>
      </c>
      <c r="D14" t="str">
        <f>IF('Non Grant Eligible'!D24&gt;0,'Non Grant Eligible'!D24,"")</f>
        <v/>
      </c>
      <c r="E14" s="44" t="str">
        <f>IF(C14="","",'Application Details'!$P$20)</f>
        <v/>
      </c>
      <c r="F14" t="str">
        <f>IF(C14="","",'Application Details'!$D$22)</f>
        <v/>
      </c>
      <c r="G14" t="str">
        <f>IF(C14="","",'Application Details'!$G$9)</f>
        <v/>
      </c>
    </row>
    <row r="15" spans="1:7" x14ac:dyDescent="0.35">
      <c r="A15" t="str">
        <f>IF(C15="","",'Application Details'!$D$17)</f>
        <v/>
      </c>
      <c r="B15" t="str">
        <f>IF(C15="","",'Application Details'!$D$15)</f>
        <v/>
      </c>
      <c r="C15" t="str">
        <f>IF('Non Grant Eligible'!B25&lt;&gt;"",'Non Grant Eligible'!B25,"")</f>
        <v/>
      </c>
      <c r="D15" t="str">
        <f>IF('Non Grant Eligible'!D25&gt;0,'Non Grant Eligible'!D25,"")</f>
        <v/>
      </c>
      <c r="E15" s="44" t="str">
        <f>IF(C15="","",'Application Details'!$P$20)</f>
        <v/>
      </c>
      <c r="F15" t="str">
        <f>IF(C15="","",'Application Details'!$D$22)</f>
        <v/>
      </c>
      <c r="G15" t="str">
        <f>IF(C15="","",'Application Details'!$G$9)</f>
        <v/>
      </c>
    </row>
    <row r="16" spans="1:7" x14ac:dyDescent="0.35">
      <c r="A16" t="str">
        <f>IF(C16="","",'Application Details'!$D$17)</f>
        <v/>
      </c>
      <c r="B16" t="str">
        <f>IF(C16="","",'Application Details'!$D$15)</f>
        <v/>
      </c>
      <c r="C16" t="str">
        <f>IF('Non Grant Eligible'!B26&lt;&gt;"",'Non Grant Eligible'!B26,"")</f>
        <v/>
      </c>
      <c r="D16" t="str">
        <f>IF('Non Grant Eligible'!D26&gt;0,'Non Grant Eligible'!D26,"")</f>
        <v/>
      </c>
      <c r="E16" s="44" t="str">
        <f>IF(C16="","",'Application Details'!$P$20)</f>
        <v/>
      </c>
      <c r="F16" t="str">
        <f>IF(C16="","",'Application Details'!$D$22)</f>
        <v/>
      </c>
      <c r="G16" t="str">
        <f>IF(C16="","",'Application Details'!$G$9)</f>
        <v/>
      </c>
    </row>
    <row r="17" spans="1:7" x14ac:dyDescent="0.35">
      <c r="A17" t="str">
        <f>IF(C17="","",'Application Details'!$D$17)</f>
        <v/>
      </c>
      <c r="B17" t="str">
        <f>IF(C17="","",'Application Details'!$D$15)</f>
        <v/>
      </c>
      <c r="C17" t="str">
        <f>IF('Non Grant Eligible'!B27&lt;&gt;"",'Non Grant Eligible'!B27,"")</f>
        <v/>
      </c>
      <c r="D17" t="str">
        <f>IF('Non Grant Eligible'!D27&gt;0,'Non Grant Eligible'!D27,"")</f>
        <v/>
      </c>
      <c r="E17" s="44" t="str">
        <f>IF(C17="","",'Application Details'!$P$20)</f>
        <v/>
      </c>
      <c r="F17" t="str">
        <f>IF(C17="","",'Application Details'!$D$22)</f>
        <v/>
      </c>
      <c r="G17" t="str">
        <f>IF(C17="","",'Application Details'!$G$9)</f>
        <v/>
      </c>
    </row>
    <row r="18" spans="1:7" x14ac:dyDescent="0.35">
      <c r="A18" t="str">
        <f>IF(C18="","",'Application Details'!$D$17)</f>
        <v/>
      </c>
      <c r="B18" t="str">
        <f>IF(C18="","",'Application Details'!$D$15)</f>
        <v/>
      </c>
      <c r="C18" t="str">
        <f>IF('Non Grant Eligible'!B28&lt;&gt;"",'Non Grant Eligible'!B28,"")</f>
        <v/>
      </c>
      <c r="D18" t="str">
        <f>IF('Non Grant Eligible'!D28&gt;0,'Non Grant Eligible'!D28,"")</f>
        <v/>
      </c>
      <c r="E18" s="44" t="str">
        <f>IF(C18="","",'Application Details'!$P$20)</f>
        <v/>
      </c>
      <c r="F18" t="str">
        <f>IF(C18="","",'Application Details'!$D$22)</f>
        <v/>
      </c>
      <c r="G18" t="str">
        <f>IF(C18="","",'Application Details'!$G$9)</f>
        <v/>
      </c>
    </row>
    <row r="19" spans="1:7" x14ac:dyDescent="0.35">
      <c r="A19" t="str">
        <f>IF(C19="","",'Application Details'!$D$17)</f>
        <v/>
      </c>
      <c r="B19" t="str">
        <f>IF(C19="","",'Application Details'!$D$15)</f>
        <v/>
      </c>
      <c r="C19" t="str">
        <f>IF('Non Grant Eligible'!B29&lt;&gt;"",'Non Grant Eligible'!B29,"")</f>
        <v/>
      </c>
      <c r="D19" t="str">
        <f>IF('Non Grant Eligible'!D29&gt;0,'Non Grant Eligible'!D29,"")</f>
        <v/>
      </c>
      <c r="E19" s="44" t="str">
        <f>IF(C19="","",'Application Details'!$P$20)</f>
        <v/>
      </c>
      <c r="F19" t="str">
        <f>IF(C19="","",'Application Details'!$D$22)</f>
        <v/>
      </c>
      <c r="G19" t="str">
        <f>IF(C19="","",'Application Details'!$G$9)</f>
        <v/>
      </c>
    </row>
    <row r="20" spans="1:7" x14ac:dyDescent="0.35">
      <c r="A20" t="str">
        <f>IF(C20="","",'Application Details'!$D$17)</f>
        <v/>
      </c>
      <c r="B20" t="str">
        <f>IF(C20="","",'Application Details'!$D$15)</f>
        <v/>
      </c>
      <c r="C20" t="str">
        <f>IF('Non Grant Eligible'!B30&lt;&gt;"",'Non Grant Eligible'!B30,"")</f>
        <v/>
      </c>
      <c r="D20" t="str">
        <f>IF('Non Grant Eligible'!D30&gt;0,'Non Grant Eligible'!D30,"")</f>
        <v/>
      </c>
      <c r="E20" s="44" t="str">
        <f>IF(C20="","",'Application Details'!$P$20)</f>
        <v/>
      </c>
      <c r="F20" t="str">
        <f>IF(C20="","",'Application Details'!$D$22)</f>
        <v/>
      </c>
      <c r="G20" t="str">
        <f>IF(C20="","",'Application Details'!$G$9)</f>
        <v/>
      </c>
    </row>
    <row r="21" spans="1:7" x14ac:dyDescent="0.35">
      <c r="A21" t="str">
        <f>IF(C21="","",'Application Details'!$D$17)</f>
        <v/>
      </c>
      <c r="B21" t="str">
        <f>IF(C21="","",'Application Details'!$D$15)</f>
        <v/>
      </c>
      <c r="C21" t="str">
        <f>IF('Non Grant Eligible'!B31&lt;&gt;"",'Non Grant Eligible'!B31,"")</f>
        <v/>
      </c>
      <c r="D21" t="str">
        <f>IF('Non Grant Eligible'!D31&gt;0,'Non Grant Eligible'!D31,"")</f>
        <v/>
      </c>
      <c r="E21" s="44" t="str">
        <f>IF(C21="","",'Application Details'!$P$20)</f>
        <v/>
      </c>
      <c r="F21" t="str">
        <f>IF(C21="","",'Application Details'!$D$22)</f>
        <v/>
      </c>
      <c r="G21" t="str">
        <f>IF(C21="","",'Application Details'!$G$9)</f>
        <v/>
      </c>
    </row>
    <row r="22" spans="1:7" x14ac:dyDescent="0.35">
      <c r="A22" t="str">
        <f>IF(C22="","",'Application Details'!$D$17)</f>
        <v/>
      </c>
      <c r="B22" t="str">
        <f>IF(C22="","",'Application Details'!$D$15)</f>
        <v/>
      </c>
      <c r="C22" t="str">
        <f>IF('Non Grant Eligible'!B32&lt;&gt;"",'Non Grant Eligible'!B32,"")</f>
        <v/>
      </c>
      <c r="D22" t="str">
        <f>IF('Non Grant Eligible'!D32&gt;0,'Non Grant Eligible'!D32,"")</f>
        <v/>
      </c>
      <c r="E22" s="44" t="str">
        <f>IF(C22="","",'Application Details'!$P$20)</f>
        <v/>
      </c>
      <c r="F22" t="str">
        <f>IF(C22="","",'Application Details'!$D$22)</f>
        <v/>
      </c>
      <c r="G22" t="str">
        <f>IF(C22="","",'Application Details'!$G$9)</f>
        <v/>
      </c>
    </row>
    <row r="23" spans="1:7" x14ac:dyDescent="0.35">
      <c r="A23" t="str">
        <f>IF(C23="","",'Application Details'!$D$17)</f>
        <v/>
      </c>
      <c r="B23" t="str">
        <f>IF(C23="","",'Application Details'!$D$15)</f>
        <v/>
      </c>
      <c r="C23" t="str">
        <f>IF('Non Grant Eligible'!B33&lt;&gt;"",'Non Grant Eligible'!B33,"")</f>
        <v/>
      </c>
      <c r="D23" t="str">
        <f>IF('Non Grant Eligible'!D33&gt;0,'Non Grant Eligible'!D33,"")</f>
        <v/>
      </c>
      <c r="E23" s="44" t="str">
        <f>IF(C23="","",'Application Details'!$P$20)</f>
        <v/>
      </c>
      <c r="F23" t="str">
        <f>IF(C23="","",'Application Details'!$D$22)</f>
        <v/>
      </c>
      <c r="G23" t="str">
        <f>IF(C23="","",'Application Details'!$G$9)</f>
        <v/>
      </c>
    </row>
    <row r="24" spans="1:7" x14ac:dyDescent="0.35">
      <c r="A24" t="str">
        <f>IF(C24="","",'Application Details'!$D$17)</f>
        <v/>
      </c>
      <c r="B24" t="str">
        <f>IF(C24="","",'Application Details'!$D$15)</f>
        <v/>
      </c>
      <c r="C24" t="str">
        <f>IF('Non Grant Eligible'!B34&lt;&gt;"",'Non Grant Eligible'!B34,"")</f>
        <v/>
      </c>
      <c r="D24" t="str">
        <f>IF('Non Grant Eligible'!D34&gt;0,'Non Grant Eligible'!D34,"")</f>
        <v/>
      </c>
      <c r="E24" s="44" t="str">
        <f>IF(C24="","",'Application Details'!$P$20)</f>
        <v/>
      </c>
      <c r="F24" t="str">
        <f>IF(C24="","",'Application Details'!$D$22)</f>
        <v/>
      </c>
      <c r="G24" t="str">
        <f>IF(C24="","",'Application Details'!$G$9)</f>
        <v/>
      </c>
    </row>
    <row r="25" spans="1:7" x14ac:dyDescent="0.35">
      <c r="A25" t="str">
        <f>IF(C25="","",'Application Details'!$D$17)</f>
        <v/>
      </c>
      <c r="B25" t="str">
        <f>IF(C25="","",'Application Details'!$D$15)</f>
        <v/>
      </c>
      <c r="C25" t="str">
        <f>IF('Non Grant Eligible'!B35&lt;&gt;"",'Non Grant Eligible'!B35,"")</f>
        <v/>
      </c>
      <c r="D25" t="str">
        <f>IF('Non Grant Eligible'!D35&gt;0,'Non Grant Eligible'!D35,"")</f>
        <v/>
      </c>
      <c r="E25" s="44" t="str">
        <f>IF(C25="","",'Application Details'!$P$20)</f>
        <v/>
      </c>
      <c r="F25" t="str">
        <f>IF(C25="","",'Application Details'!$D$22)</f>
        <v/>
      </c>
      <c r="G25" t="str">
        <f>IF(C25="","",'Application Details'!$G$9)</f>
        <v/>
      </c>
    </row>
    <row r="26" spans="1:7" x14ac:dyDescent="0.35">
      <c r="A26" t="str">
        <f>IF(C26="","",'Application Details'!$D$17)</f>
        <v/>
      </c>
      <c r="B26" t="str">
        <f>IF(C26="","",'Application Details'!$D$15)</f>
        <v/>
      </c>
      <c r="C26" t="str">
        <f>IF('Non Grant Eligible'!B36&lt;&gt;"",'Non Grant Eligible'!B36,"")</f>
        <v/>
      </c>
      <c r="D26" t="str">
        <f>IF('Non Grant Eligible'!D36&gt;0,'Non Grant Eligible'!D36,"")</f>
        <v/>
      </c>
      <c r="E26" s="44" t="str">
        <f>IF(C26="","",'Application Details'!$P$20)</f>
        <v/>
      </c>
      <c r="F26" t="str">
        <f>IF(C26="","",'Application Details'!$D$22)</f>
        <v/>
      </c>
      <c r="G26" t="str">
        <f>IF(C26="","",'Application Details'!$G$9)</f>
        <v/>
      </c>
    </row>
    <row r="27" spans="1:7" x14ac:dyDescent="0.35">
      <c r="A27" t="str">
        <f>IF(C27="","",'Application Details'!$D$17)</f>
        <v/>
      </c>
      <c r="B27" t="str">
        <f>IF(C27="","",'Application Details'!$D$15)</f>
        <v/>
      </c>
      <c r="C27" t="str">
        <f>IF('Non Grant Eligible'!B37&lt;&gt;"",'Non Grant Eligible'!B37,"")</f>
        <v/>
      </c>
      <c r="D27" t="str">
        <f>IF('Non Grant Eligible'!D37&gt;0,'Non Grant Eligible'!D37,"")</f>
        <v/>
      </c>
      <c r="E27" s="44" t="str">
        <f>IF(C27="","",'Application Details'!$P$20)</f>
        <v/>
      </c>
      <c r="F27" t="str">
        <f>IF(C27="","",'Application Details'!$D$22)</f>
        <v/>
      </c>
      <c r="G27" t="str">
        <f>IF(C27="","",'Application Details'!$G$9)</f>
        <v/>
      </c>
    </row>
    <row r="28" spans="1:7" x14ac:dyDescent="0.35">
      <c r="A28" t="str">
        <f>IF(C28="","",'Application Details'!$D$17)</f>
        <v/>
      </c>
      <c r="B28" t="str">
        <f>IF(C28="","",'Application Details'!$D$15)</f>
        <v/>
      </c>
      <c r="C28" t="str">
        <f>IF('Non Grant Eligible'!B38&lt;&gt;"",'Non Grant Eligible'!B38,"")</f>
        <v/>
      </c>
      <c r="D28" t="str">
        <f>IF('Non Grant Eligible'!D38&gt;0,'Non Grant Eligible'!D38,"")</f>
        <v/>
      </c>
      <c r="E28" s="44" t="str">
        <f>IF(C28="","",'Application Details'!$P$20)</f>
        <v/>
      </c>
      <c r="F28" t="str">
        <f>IF(C28="","",'Application Details'!$D$22)</f>
        <v/>
      </c>
      <c r="G28" t="str">
        <f>IF(C28="","",'Application Details'!$G$9)</f>
        <v/>
      </c>
    </row>
    <row r="29" spans="1:7" x14ac:dyDescent="0.35">
      <c r="A29" t="str">
        <f>IF(C29="","",'Application Details'!$D$17)</f>
        <v/>
      </c>
      <c r="B29" t="str">
        <f>IF(C29="","",'Application Details'!$D$15)</f>
        <v/>
      </c>
      <c r="C29" t="str">
        <f>IF('Non Grant Eligible'!B39&lt;&gt;"",'Non Grant Eligible'!B39,"")</f>
        <v/>
      </c>
      <c r="D29" t="str">
        <f>IF('Non Grant Eligible'!D39&gt;0,'Non Grant Eligible'!D39,"")</f>
        <v/>
      </c>
      <c r="E29" s="44" t="str">
        <f>IF(C29="","",'Application Details'!$P$20)</f>
        <v/>
      </c>
      <c r="F29" t="str">
        <f>IF(C29="","",'Application Details'!$D$22)</f>
        <v/>
      </c>
      <c r="G29" t="str">
        <f>IF(C29="","",'Application Details'!$G$9)</f>
        <v/>
      </c>
    </row>
    <row r="30" spans="1:7" x14ac:dyDescent="0.35">
      <c r="A30" t="str">
        <f>IF(C30="","",'Application Details'!$D$17)</f>
        <v/>
      </c>
      <c r="B30" t="str">
        <f>IF(C30="","",'Application Details'!$D$15)</f>
        <v/>
      </c>
      <c r="C30" t="str">
        <f>IF('Non Grant Eligible'!B40&lt;&gt;"",'Non Grant Eligible'!B40,"")</f>
        <v/>
      </c>
      <c r="D30" t="str">
        <f>IF('Non Grant Eligible'!D40&gt;0,'Non Grant Eligible'!D40,"")</f>
        <v/>
      </c>
      <c r="E30" s="44" t="str">
        <f>IF(C30="","",'Application Details'!$P$20)</f>
        <v/>
      </c>
      <c r="F30" t="str">
        <f>IF(C30="","",'Application Details'!$D$22)</f>
        <v/>
      </c>
      <c r="G30" t="str">
        <f>IF(C30="","",'Application Details'!$G$9)</f>
        <v/>
      </c>
    </row>
    <row r="31" spans="1:7" x14ac:dyDescent="0.35">
      <c r="A31" t="str">
        <f>IF(C31="","",'Application Details'!$D$17)</f>
        <v/>
      </c>
      <c r="B31" t="str">
        <f>IF(C31="","",'Application Details'!$D$15)</f>
        <v/>
      </c>
      <c r="C31" t="str">
        <f>IF('Non Grant Eligible'!B41&lt;&gt;"",'Non Grant Eligible'!B41,"")</f>
        <v/>
      </c>
      <c r="D31" t="str">
        <f>IF('Non Grant Eligible'!D41&gt;0,'Non Grant Eligible'!D41,"")</f>
        <v/>
      </c>
      <c r="E31" s="44" t="str">
        <f>IF(C31="","",'Application Details'!$P$20)</f>
        <v/>
      </c>
      <c r="F31" t="str">
        <f>IF(C31="","",'Application Details'!$D$22)</f>
        <v/>
      </c>
      <c r="G31" t="str">
        <f>IF(C31="","",'Application Details'!$G$9)</f>
        <v/>
      </c>
    </row>
    <row r="32" spans="1:7" x14ac:dyDescent="0.35">
      <c r="A32" t="str">
        <f>IF(C32="","",'Application Details'!$D$17)</f>
        <v/>
      </c>
      <c r="B32" t="str">
        <f>IF(C32="","",'Application Details'!$D$15)</f>
        <v/>
      </c>
      <c r="C32" t="str">
        <f>IF('Non Grant Eligible'!B42&lt;&gt;"",'Non Grant Eligible'!B42,"")</f>
        <v/>
      </c>
      <c r="D32" t="str">
        <f>IF('Non Grant Eligible'!D42&gt;0,'Non Grant Eligible'!D42,"")</f>
        <v/>
      </c>
      <c r="E32" s="44" t="str">
        <f>IF(C32="","",'Application Details'!$P$20)</f>
        <v/>
      </c>
      <c r="F32" t="str">
        <f>IF(C32="","",'Application Details'!$D$22)</f>
        <v/>
      </c>
      <c r="G32" t="str">
        <f>IF(C32="","",'Application Details'!$G$9)</f>
        <v/>
      </c>
    </row>
    <row r="33" spans="1:7" x14ac:dyDescent="0.35">
      <c r="A33" t="str">
        <f>IF(C33="","",'Application Details'!$D$17)</f>
        <v/>
      </c>
      <c r="B33" t="str">
        <f>IF(C33="","",'Application Details'!$D$15)</f>
        <v/>
      </c>
      <c r="C33" t="str">
        <f>IF('Non Grant Eligible'!B43&lt;&gt;"",'Non Grant Eligible'!B43,"")</f>
        <v/>
      </c>
      <c r="D33" t="str">
        <f>IF('Non Grant Eligible'!D43&gt;0,'Non Grant Eligible'!D43,"")</f>
        <v/>
      </c>
      <c r="E33" s="44" t="str">
        <f>IF(C33="","",'Application Details'!$P$20)</f>
        <v/>
      </c>
      <c r="F33" t="str">
        <f>IF(C33="","",'Application Details'!$D$22)</f>
        <v/>
      </c>
      <c r="G33" t="str">
        <f>IF(C33="","",'Application Details'!$G$9)</f>
        <v/>
      </c>
    </row>
    <row r="34" spans="1:7" x14ac:dyDescent="0.35">
      <c r="A34" t="str">
        <f>IF(C34="","",'Application Details'!$D$17)</f>
        <v/>
      </c>
      <c r="B34" t="str">
        <f>IF(C34="","",'Application Details'!$D$15)</f>
        <v/>
      </c>
      <c r="C34" t="str">
        <f>IF('Non Grant Eligible'!B44&lt;&gt;"",'Non Grant Eligible'!B44,"")</f>
        <v/>
      </c>
      <c r="D34" t="str">
        <f>IF('Non Grant Eligible'!D44&gt;0,'Non Grant Eligible'!D44,"")</f>
        <v/>
      </c>
      <c r="E34" s="44" t="str">
        <f>IF(C34="","",'Application Details'!$P$20)</f>
        <v/>
      </c>
      <c r="F34" t="str">
        <f>IF(C34="","",'Application Details'!$D$22)</f>
        <v/>
      </c>
      <c r="G34" t="str">
        <f>IF(C34="","",'Application Details'!$G$9)</f>
        <v/>
      </c>
    </row>
    <row r="35" spans="1:7" x14ac:dyDescent="0.35">
      <c r="A35" t="str">
        <f>IF(C35="","",'Application Details'!$D$17)</f>
        <v/>
      </c>
      <c r="B35" t="str">
        <f>IF(C35="","",'Application Details'!$D$15)</f>
        <v/>
      </c>
      <c r="C35" t="str">
        <f>IF('Non Grant Eligible'!B45&lt;&gt;"",'Non Grant Eligible'!B45,"")</f>
        <v/>
      </c>
      <c r="D35" t="str">
        <f>IF('Non Grant Eligible'!D45&gt;0,'Non Grant Eligible'!D45,"")</f>
        <v/>
      </c>
      <c r="E35" s="44" t="str">
        <f>IF(C35="","",'Application Details'!$P$20)</f>
        <v/>
      </c>
      <c r="F35" t="str">
        <f>IF(C35="","",'Application Details'!$D$22)</f>
        <v/>
      </c>
      <c r="G35" t="str">
        <f>IF(C35="","",'Application Details'!$G$9)</f>
        <v/>
      </c>
    </row>
    <row r="36" spans="1:7" x14ac:dyDescent="0.35">
      <c r="A36" t="str">
        <f>IF(C36="","",'Application Details'!$D$17)</f>
        <v/>
      </c>
      <c r="B36" t="str">
        <f>IF(C36="","",'Application Details'!$D$15)</f>
        <v/>
      </c>
      <c r="C36" t="str">
        <f>IF('Non Grant Eligible'!B46&lt;&gt;"",'Non Grant Eligible'!B46,"")</f>
        <v/>
      </c>
      <c r="D36" t="str">
        <f>IF('Non Grant Eligible'!D46&gt;0,'Non Grant Eligible'!D46,"")</f>
        <v/>
      </c>
      <c r="E36" s="44" t="str">
        <f>IF(C36="","",'Application Details'!$P$20)</f>
        <v/>
      </c>
      <c r="F36" t="str">
        <f>IF(C36="","",'Application Details'!$D$22)</f>
        <v/>
      </c>
      <c r="G36" t="str">
        <f>IF(C36="","",'Application Details'!$G$9)</f>
        <v/>
      </c>
    </row>
    <row r="37" spans="1:7" x14ac:dyDescent="0.35">
      <c r="A37" t="str">
        <f>IF(C37="","",'Application Details'!$D$17)</f>
        <v/>
      </c>
      <c r="B37" t="str">
        <f>IF(C37="","",'Application Details'!$D$15)</f>
        <v/>
      </c>
      <c r="C37" t="str">
        <f>IF('Non Grant Eligible'!B47&lt;&gt;"",'Non Grant Eligible'!B47,"")</f>
        <v/>
      </c>
      <c r="D37" t="str">
        <f>IF('Non Grant Eligible'!D47&gt;0,'Non Grant Eligible'!D47,"")</f>
        <v/>
      </c>
      <c r="E37" s="44" t="str">
        <f>IF(C37="","",'Application Details'!$P$20)</f>
        <v/>
      </c>
      <c r="F37" t="str">
        <f>IF(C37="","",'Application Details'!$D$22)</f>
        <v/>
      </c>
      <c r="G37" t="str">
        <f>IF(C37="","",'Application Details'!$G$9)</f>
        <v/>
      </c>
    </row>
    <row r="38" spans="1:7" x14ac:dyDescent="0.35">
      <c r="A38" t="str">
        <f>IF(C38="","",'Application Details'!$D$17)</f>
        <v/>
      </c>
      <c r="B38" t="str">
        <f>IF(C38="","",'Application Details'!$D$15)</f>
        <v/>
      </c>
      <c r="C38" t="str">
        <f>IF('Non Grant Eligible'!B48&lt;&gt;"",'Non Grant Eligible'!B48,"")</f>
        <v/>
      </c>
      <c r="D38" t="str">
        <f>IF('Non Grant Eligible'!D48&gt;0,'Non Grant Eligible'!D48,"")</f>
        <v/>
      </c>
      <c r="E38" s="44" t="str">
        <f>IF(C38="","",'Application Details'!$P$20)</f>
        <v/>
      </c>
      <c r="F38" t="str">
        <f>IF(C38="","",'Application Details'!$D$22)</f>
        <v/>
      </c>
      <c r="G38" t="str">
        <f>IF(C38="","",'Application Details'!$G$9)</f>
        <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U D A A B Q S w M E F A A C A A g A A 4 Z + U / 6 X e m O l A A A A 9 Q A A A B I A H A B D b 2 5 m a W c v U G F j a 2 F n Z S 5 4 b W w g o h g A K K A U A A A A A A A A A A A A A A A A A A A A A A A A A A A A h Y + x C s I w G I R f p W R v k k a E W v 6 m o I O L B U E Q 1 5 D G N t i m 0 q S m 7 + b g I / k K V r T q 5 n j f 3 c H d / X q D b G j q 4 K I 6 q 1 u T o g h T F C g j 2 0 K b M k W 9 O 4 Y x y j h s h T y J U g V j 2 N h k s D p F l X P n h B D v P f Y z 3 H Y l Y Z R G 5 J B v d r J S j Q i 1 s U 4 Y q d C n V f x v I Q 7 7 1 x j O 8 I L i e c w w B T I x y L X 5 + m y c + 3 R / I K z 6 2 v W d 4 s q E 6 y W Q S Q J 5 X + A P U E s D B B Q A A g A I A A O G f l 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h n 5 T K I p H u A 4 A A A A R A A A A E w A c A E Z v c m 1 1 b G F z L 1 N l Y 3 R p b 2 4 x L m 0 g o h g A K K A U A A A A A A A A A A A A A A A A A A A A A A A A A A A A K 0 5 N L s n M z 1 M I h t C G 1 g B Q S w E C L Q A U A A I A C A A D h n 5 T / p d 6 Y 6 U A A A D 1 A A A A E g A A A A A A A A A A A A A A A A A A A A A A Q 2 9 u Z m l n L 1 B h Y 2 t h Z 2 U u e G 1 s U E s B A i 0 A F A A C A A g A A 4 Z + U w / K 6 a u k A A A A 6 Q A A A B M A A A A A A A A A A A A A A A A A 8 Q A A A F t D b 2 5 0 Z W 5 0 X 1 R 5 c G V z X S 5 4 b W x Q S w E C L Q A U A A I A C A A D h n 5 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i L L g o b F d U S n t r + K 0 e Q q b g A A A A A C A A A A A A A D Z g A A w A A A A B A A A A D x m k W l 3 9 / q d + 6 u i L 0 G j y c t A A A A A A S A A A C g A A A A E A A A A A w H 5 I L z i k x I c 2 z K u v s m O p N Q A A A A N s P / g o D b 4 p T l u 2 f K V e l 3 A t E V b f j A 6 i i 2 t 1 F V k T s r f V Q R D a M 1 Q E t 7 t e p 6 L y E 8 A W r + w o E m b n X D O n A W Z r U X t K m Q U R J j v d Y D I C + 8 I l T X I n u I / C 8 U A A A A M M H U r V Z E 6 8 N W e w r i L B m f T / Y 5 + 6 c = < / D a t a M a s h u p > 
</file>

<file path=customXml/item3.xml><?xml version="1.0" encoding="utf-8"?>
<p:properties xmlns:p="http://schemas.microsoft.com/office/2006/metadata/properties" xmlns:xsi="http://www.w3.org/2001/XMLSchema-instance" xmlns:pc="http://schemas.microsoft.com/office/infopath/2007/PartnerControls">
  <documentManagement>
    <_activity xmlns="5e2c6fee-b1d8-4ee7-9ffa-f472e34574b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D403A72366173429BC16281A68EA3D3" ma:contentTypeVersion="18" ma:contentTypeDescription="Create a new document." ma:contentTypeScope="" ma:versionID="6a8f7150e2c14f790ab79b12dfc83813">
  <xsd:schema xmlns:xsd="http://www.w3.org/2001/XMLSchema" xmlns:xs="http://www.w3.org/2001/XMLSchema" xmlns:p="http://schemas.microsoft.com/office/2006/metadata/properties" xmlns:ns3="5e2c6fee-b1d8-4ee7-9ffa-f472e34574b6" xmlns:ns4="bdb86f8e-7e63-436f-9f8f-020407f485b9" targetNamespace="http://schemas.microsoft.com/office/2006/metadata/properties" ma:root="true" ma:fieldsID="bc10d3328400e789defb52f652ca740b" ns3:_="" ns4:_="">
    <xsd:import namespace="5e2c6fee-b1d8-4ee7-9ffa-f472e34574b6"/>
    <xsd:import namespace="bdb86f8e-7e63-436f-9f8f-020407f485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c6fee-b1d8-4ee7-9ffa-f472e3457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6f8e-7e63-436f-9f8f-020407f485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F9CFDD-86A1-462F-8AB9-7283CB67B3D2}">
  <ds:schemaRefs>
    <ds:schemaRef ds:uri="http://schemas.microsoft.com/sharepoint/v3/contenttype/forms"/>
  </ds:schemaRefs>
</ds:datastoreItem>
</file>

<file path=customXml/itemProps2.xml><?xml version="1.0" encoding="utf-8"?>
<ds:datastoreItem xmlns:ds="http://schemas.openxmlformats.org/officeDocument/2006/customXml" ds:itemID="{9B8F4E03-8C6A-4B6B-A560-017AB5AEE7AD}">
  <ds:schemaRefs>
    <ds:schemaRef ds:uri="http://schemas.microsoft.com/DataMashup"/>
  </ds:schemaRefs>
</ds:datastoreItem>
</file>

<file path=customXml/itemProps3.xml><?xml version="1.0" encoding="utf-8"?>
<ds:datastoreItem xmlns:ds="http://schemas.openxmlformats.org/officeDocument/2006/customXml" ds:itemID="{CB6BFD6D-8A39-4F8B-8C71-9E8AD059133B}">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bdb86f8e-7e63-436f-9f8f-020407f485b9"/>
    <ds:schemaRef ds:uri="5e2c6fee-b1d8-4ee7-9ffa-f472e34574b6"/>
    <ds:schemaRef ds:uri="http://www.w3.org/XML/1998/namespace"/>
    <ds:schemaRef ds:uri="http://purl.org/dc/dcmitype/"/>
  </ds:schemaRefs>
</ds:datastoreItem>
</file>

<file path=customXml/itemProps4.xml><?xml version="1.0" encoding="utf-8"?>
<ds:datastoreItem xmlns:ds="http://schemas.openxmlformats.org/officeDocument/2006/customXml" ds:itemID="{AFB9AA75-3BC5-4783-A026-DBDF25C79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c6fee-b1d8-4ee7-9ffa-f472e34574b6"/>
    <ds:schemaRef ds:uri="bdb86f8e-7e63-436f-9f8f-020407f48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Sheet1</vt:lpstr>
      <vt:lpstr>Application Details</vt:lpstr>
      <vt:lpstr>Application Questions</vt:lpstr>
      <vt:lpstr>Non Grant Eligible</vt:lpstr>
      <vt:lpstr>Grant Eligible</vt:lpstr>
      <vt:lpstr>GET Code List</vt:lpstr>
      <vt:lpstr>Power Query</vt:lpstr>
      <vt:lpstr>Power Query GET</vt:lpstr>
      <vt:lpstr>Power Query Non-GET</vt:lpstr>
      <vt:lpstr>List</vt:lpstr>
      <vt:lpstr>Workflow, MI &amp; Dashboards</vt:lpstr>
      <vt:lpstr>activities</vt:lpstr>
      <vt:lpstr>challenge</vt:lpstr>
      <vt:lpstr>hear</vt:lpstr>
      <vt:lpstr>Size</vt:lpstr>
    </vt:vector>
  </TitlesOfParts>
  <Manager/>
  <Company>SopraSteria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Maria Cooper</cp:lastModifiedBy>
  <cp:revision/>
  <dcterms:created xsi:type="dcterms:W3CDTF">2019-11-29T13:08:38Z</dcterms:created>
  <dcterms:modified xsi:type="dcterms:W3CDTF">2024-10-07T13:36:56Z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0x010100ED403A72366173429BC16281A68EA3D3</vt:lpwstr>
  </property>
</Properties>
</file>